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<sst xmlns="http://schemas.openxmlformats.org/spreadsheetml/2006/main" count="217" uniqueCount="107">
  <si>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</si>
  <si>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</si>
  <si>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</si>
  <si>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</si>
  <si>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</si>
  <si>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</si>
  <si>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</si>
  <si>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</si>
  <si>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</si>
  <si>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</si>
  <si>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</si>
  <si>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</si>
  <si>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</si>
  <si>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</si>
  <si>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</si>
  <si>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</si>
  <si>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</si>
  <si>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</si>
  <si>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</si>
  <si>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</si>
  <si>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</si>
  <si>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</si>
  <si>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</si>
  <si>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</si>
  <si>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</si>
  <si>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</si>
  <si>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</si>
  <si>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</si>
  <si>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</si>
  <si>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</si>
  <si>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</si>
  <si>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</si>
  <si>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</si>
  <si>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</si>
  <si>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</si>
  <si>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</si>
  <si>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</si>
  <si>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</si>
  <si>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</si>
  <si>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</si>
  <si>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</si>
  <si>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</si>
  <si>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</si>
  <si>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</si>
  <si>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</si>
  <si>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</si>
  <si>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</si>
  <si>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</si>
  <si>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</si>
  <si>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</si>
  <si>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</si>
  <si>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</si>
  <si>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</si>
  <si>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</si>
  <si>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</si>
  <si>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</si>
  <si>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</si>
  <si>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</si>
  <si>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</si>
  <si>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</si>
  <si>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</si>
  <si>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</si>
  <si>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</si>
  <si>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</si>
  <si>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</si>
  <si>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</si>
  <si>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</si>
  <si>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</si>
  <si>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</si>
  <si>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</si>
  <si>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</si>
  <si>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</si>
  <si>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</si>
  <si>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</si>
  <si>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</si>
  <si>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</si>
  <si>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</si>
  <si>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</si>
  <si>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</si>
  <si>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</si>
  <si>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</si>
  <si>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</si>
  <si>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</si>
  <si>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</si>
  <si>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</si>
  <si>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</si>
  <si>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</si>
  <si>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</si>
  <si>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</si>
  <si>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</si>
  <si>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</si>
  <si>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</si>
  <si>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</si>
  <si>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上富良野町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</si>
  <si>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</si>
  <si>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</si>
  <si>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</si>
  <si>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</si>
  <si>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</si>
  <si>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</si>
  <si>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</si>
  <si>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</si>
  <si>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</si>
  <si>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</si>
  <si>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有形固定資産のうち減価償却済みの割合を表す「有形固定資産減価償却率」は類似団体・全国平均に比べると49.58％と若干高くなっています。
　法定耐用年数を超えた管路の割合の「管路経年化率」、既存管路に対し更新済み管路の割合の「管路更新率」ともに、類似団体に比べ2倍超と高水準であり、供用開始から40年経過してきている状況にあり、法定耐用年数を経過した更新対象管路もあることから、計画的に更新していく必要があります。</t>
    <rPh sb="1" eb="3">
      <t>ユウケイ</t>
    </rPh>
    <rPh sb="3" eb="5">
      <t>コテイ</t>
    </rPh>
    <rPh sb="5" eb="7">
      <t>シサン</t>
    </rPh>
    <rPh sb="10" eb="12">
      <t>ゲンカ</t>
    </rPh>
    <rPh sb="12" eb="14">
      <t>ショウキャク</t>
    </rPh>
    <rPh sb="14" eb="15">
      <t>ズ</t>
    </rPh>
    <rPh sb="17" eb="19">
      <t>ワリアイ</t>
    </rPh>
    <rPh sb="20" eb="21">
      <t>アラワ</t>
    </rPh>
    <rPh sb="23" eb="25">
      <t>ユウケイ</t>
    </rPh>
    <rPh sb="25" eb="27">
      <t>コテイ</t>
    </rPh>
    <rPh sb="27" eb="29">
      <t>シサン</t>
    </rPh>
    <rPh sb="29" eb="31">
      <t>ゲンカ</t>
    </rPh>
    <rPh sb="31" eb="33">
      <t>ショウキャク</t>
    </rPh>
    <rPh sb="33" eb="34">
      <t>リツ</t>
    </rPh>
    <rPh sb="36" eb="38">
      <t>ルイジ</t>
    </rPh>
    <rPh sb="38" eb="40">
      <t>ダンタイ</t>
    </rPh>
    <rPh sb="41" eb="43">
      <t>ゼンコク</t>
    </rPh>
    <rPh sb="43" eb="45">
      <t>ヘイキン</t>
    </rPh>
    <rPh sb="46" eb="47">
      <t>クラ</t>
    </rPh>
    <rPh sb="57" eb="59">
      <t>ジャッカン</t>
    </rPh>
    <rPh sb="59" eb="60">
      <t>タカ</t>
    </rPh>
    <rPh sb="70" eb="72">
      <t>ホウテイ</t>
    </rPh>
    <rPh sb="72" eb="74">
      <t>タイヨウ</t>
    </rPh>
    <rPh sb="74" eb="76">
      <t>ネンスウ</t>
    </rPh>
    <rPh sb="77" eb="78">
      <t>コ</t>
    </rPh>
    <rPh sb="80" eb="81">
      <t>カン</t>
    </rPh>
    <rPh sb="81" eb="82">
      <t>ロ</t>
    </rPh>
    <rPh sb="83" eb="85">
      <t>ワリアイ</t>
    </rPh>
    <rPh sb="87" eb="89">
      <t>カンロ</t>
    </rPh>
    <rPh sb="89" eb="91">
      <t>ケイネン</t>
    </rPh>
    <rPh sb="91" eb="92">
      <t>カ</t>
    </rPh>
    <rPh sb="92" eb="93">
      <t>リツ</t>
    </rPh>
    <rPh sb="95" eb="97">
      <t>キゾン</t>
    </rPh>
    <rPh sb="97" eb="98">
      <t>カン</t>
    </rPh>
    <rPh sb="98" eb="99">
      <t>ロ</t>
    </rPh>
    <rPh sb="100" eb="101">
      <t>タイ</t>
    </rPh>
    <rPh sb="102" eb="104">
      <t>コウシン</t>
    </rPh>
    <rPh sb="104" eb="105">
      <t>ズ</t>
    </rPh>
    <rPh sb="106" eb="108">
      <t>カンロ</t>
    </rPh>
    <rPh sb="109" eb="111">
      <t>ワリアイ</t>
    </rPh>
    <rPh sb="113" eb="115">
      <t>カンロ</t>
    </rPh>
    <rPh sb="115" eb="117">
      <t>コウシン</t>
    </rPh>
    <rPh sb="117" eb="118">
      <t>リツ</t>
    </rPh>
    <rPh sb="123" eb="125">
      <t>ルイジ</t>
    </rPh>
    <rPh sb="125" eb="127">
      <t>ダンタイ</t>
    </rPh>
    <rPh sb="128" eb="129">
      <t>クラ</t>
    </rPh>
    <rPh sb="131" eb="132">
      <t>バイ</t>
    </rPh>
    <rPh sb="132" eb="133">
      <t>チョウ</t>
    </rPh>
    <rPh sb="134" eb="137">
      <t>コウスイジュン</t>
    </rPh>
    <rPh sb="141" eb="143">
      <t>キョウヨウ</t>
    </rPh>
    <rPh sb="143" eb="145">
      <t>カイシ</t>
    </rPh>
    <rPh sb="149" eb="150">
      <t>ネン</t>
    </rPh>
    <rPh sb="150" eb="152">
      <t>ケイカ</t>
    </rPh>
    <rPh sb="158" eb="160">
      <t>ジョウキョウ</t>
    </rPh>
    <rPh sb="164" eb="166">
      <t>ホウテイ</t>
    </rPh>
    <rPh sb="166" eb="168">
      <t>タイヨウ</t>
    </rPh>
    <rPh sb="168" eb="170">
      <t>ネンスウ</t>
    </rPh>
    <rPh sb="179" eb="180">
      <t>カン</t>
    </rPh>
    <rPh sb="180" eb="181">
      <t>ロ</t>
    </rPh>
    <rPh sb="189" eb="192">
      <t>ケイカクテキ</t>
    </rPh>
    <rPh sb="193" eb="195">
      <t>コウシン</t>
    </rPh>
    <rPh sb="199" eb="201">
      <t>ヒツヨウ</t>
    </rPh>
    <phoneticPr fontId="4"/>
  </si>
  <si>
    <t>　「累積欠損金」は0％で発生しておらず、「経常収支比率」は、125％前後を推移し、「料金回収率」についても130％前後で推移し、ともに類似団体・全国平均より高水準にあり、給水収益等で費用が賄えていることを表し、料金水準は適正と考えられ、また収支が黒字で経営状況は極めて良好であり健全な水準にあるといえます。
　「流動比率」については359.7％であり、類似団体より若干低いが、全国平均よりは高く、1年以内に支払うべき債務に対し支払える現金等があり支払能力は確保されている状況です。
　給水収益に対する企業債残高の割合である「企業債残高対給水収益比率」は、353.66％であり、類似団体に比べ低水準で推移し、また近年減少傾向にあり、債務残高は減少しています。
　有収水量1㎥あたりの費用である「給水原価」は、近年大きな変化なく140円前後で推移し、類似団体・全国平均より低水準となっています。
　「施設利用率」は43.87％で、全国平均・類似団体に比べると若干低水準で推移し、微減傾向である。配水能力に変動はないが、配水量については給水人口の減少、節水が要因と考えられます。
　配水量・有収水量ともに微減傾向にあるため、「有収率」は80.9％で近年大きな変化はないが、類似団体より若干高く、全国平均よりは低い水準であり、無収水量の要因の多くは漏水と考えられます。</t>
    <rPh sb="2" eb="4">
      <t>ルイセキ</t>
    </rPh>
    <rPh sb="4" eb="7">
      <t>ケッソンキン</t>
    </rPh>
    <rPh sb="12" eb="14">
      <t>ハッセイ</t>
    </rPh>
    <rPh sb="21" eb="23">
      <t>ケイジョウ</t>
    </rPh>
    <rPh sb="23" eb="25">
      <t>シュウシ</t>
    </rPh>
    <rPh sb="25" eb="27">
      <t>ヒリツ</t>
    </rPh>
    <rPh sb="34" eb="36">
      <t>ゼンゴ</t>
    </rPh>
    <rPh sb="37" eb="39">
      <t>スイイ</t>
    </rPh>
    <rPh sb="42" eb="44">
      <t>リョウキン</t>
    </rPh>
    <rPh sb="44" eb="46">
      <t>カイシュウ</t>
    </rPh>
    <rPh sb="46" eb="47">
      <t>リツ</t>
    </rPh>
    <rPh sb="57" eb="59">
      <t>ゼンゴ</t>
    </rPh>
    <rPh sb="60" eb="62">
      <t>スイイ</t>
    </rPh>
    <rPh sb="67" eb="69">
      <t>ルイジ</t>
    </rPh>
    <rPh sb="69" eb="71">
      <t>ダンタイ</t>
    </rPh>
    <rPh sb="72" eb="74">
      <t>ゼンコク</t>
    </rPh>
    <rPh sb="74" eb="76">
      <t>ヘイキン</t>
    </rPh>
    <rPh sb="78" eb="79">
      <t>タカ</t>
    </rPh>
    <rPh sb="79" eb="81">
      <t>スイジュン</t>
    </rPh>
    <rPh sb="85" eb="87">
      <t>キュウスイ</t>
    </rPh>
    <rPh sb="87" eb="89">
      <t>シュウエキ</t>
    </rPh>
    <rPh sb="89" eb="90">
      <t>トウ</t>
    </rPh>
    <rPh sb="91" eb="93">
      <t>ヒヨウ</t>
    </rPh>
    <rPh sb="94" eb="95">
      <t>マカナ</t>
    </rPh>
    <rPh sb="102" eb="103">
      <t>アラワ</t>
    </rPh>
    <rPh sb="105" eb="107">
      <t>リョウキン</t>
    </rPh>
    <rPh sb="107" eb="109">
      <t>スイジュン</t>
    </rPh>
    <rPh sb="110" eb="112">
      <t>テキセイ</t>
    </rPh>
    <rPh sb="113" eb="114">
      <t>カンガ</t>
    </rPh>
    <rPh sb="120" eb="122">
      <t>シュウシ</t>
    </rPh>
    <rPh sb="123" eb="125">
      <t>クロジ</t>
    </rPh>
    <rPh sb="126" eb="128">
      <t>ケイエイ</t>
    </rPh>
    <rPh sb="128" eb="130">
      <t>ジョウキョウ</t>
    </rPh>
    <rPh sb="131" eb="132">
      <t>キワ</t>
    </rPh>
    <rPh sb="134" eb="136">
      <t>リョウコウ</t>
    </rPh>
    <rPh sb="139" eb="141">
      <t>ケンゼン</t>
    </rPh>
    <rPh sb="142" eb="144">
      <t>スイジュン</t>
    </rPh>
    <rPh sb="156" eb="158">
      <t>リュウドウ</t>
    </rPh>
    <rPh sb="158" eb="160">
      <t>ヒリツ</t>
    </rPh>
    <rPh sb="176" eb="178">
      <t>ルイジ</t>
    </rPh>
    <rPh sb="178" eb="180">
      <t>ダンタイ</t>
    </rPh>
    <rPh sb="182" eb="184">
      <t>ジャッカン</t>
    </rPh>
    <rPh sb="184" eb="185">
      <t>ヒク</t>
    </rPh>
    <rPh sb="188" eb="190">
      <t>ゼンコク</t>
    </rPh>
    <rPh sb="190" eb="192">
      <t>ヘイキン</t>
    </rPh>
    <rPh sb="195" eb="196">
      <t>タカ</t>
    </rPh>
    <rPh sb="199" eb="200">
      <t>ネン</t>
    </rPh>
    <rPh sb="200" eb="202">
      <t>イナイ</t>
    </rPh>
    <rPh sb="203" eb="205">
      <t>シハラ</t>
    </rPh>
    <rPh sb="208" eb="210">
      <t>サイム</t>
    </rPh>
    <rPh sb="211" eb="212">
      <t>タイ</t>
    </rPh>
    <rPh sb="213" eb="215">
      <t>シハラ</t>
    </rPh>
    <rPh sb="217" eb="219">
      <t>ゲンキン</t>
    </rPh>
    <rPh sb="219" eb="220">
      <t>トウ</t>
    </rPh>
    <rPh sb="223" eb="225">
      <t>シハライ</t>
    </rPh>
    <rPh sb="225" eb="227">
      <t>ノウリョク</t>
    </rPh>
    <rPh sb="228" eb="230">
      <t>カクホ</t>
    </rPh>
    <rPh sb="235" eb="237">
      <t>ジョウキョウ</t>
    </rPh>
    <rPh sb="242" eb="244">
      <t>キュウスイ</t>
    </rPh>
    <rPh sb="244" eb="246">
      <t>シュウエキ</t>
    </rPh>
    <rPh sb="247" eb="248">
      <t>タイ</t>
    </rPh>
    <rPh sb="250" eb="252">
      <t>キギョウ</t>
    </rPh>
    <rPh sb="252" eb="253">
      <t>サイ</t>
    </rPh>
    <rPh sb="253" eb="255">
      <t>ザンダカ</t>
    </rPh>
    <rPh sb="256" eb="258">
      <t>ワリアイ</t>
    </rPh>
    <rPh sb="262" eb="264">
      <t>キギョウ</t>
    </rPh>
    <rPh sb="264" eb="265">
      <t>サイ</t>
    </rPh>
    <rPh sb="265" eb="267">
      <t>ザンダカ</t>
    </rPh>
    <rPh sb="267" eb="268">
      <t>タイ</t>
    </rPh>
    <rPh sb="268" eb="270">
      <t>キュウスイ</t>
    </rPh>
    <rPh sb="270" eb="272">
      <t>シュウエキ</t>
    </rPh>
    <rPh sb="272" eb="274">
      <t>ヒリツ</t>
    </rPh>
    <rPh sb="288" eb="290">
      <t>ルイジ</t>
    </rPh>
    <rPh sb="290" eb="292">
      <t>ダンタイ</t>
    </rPh>
    <rPh sb="293" eb="294">
      <t>クラ</t>
    </rPh>
    <rPh sb="295" eb="296">
      <t>ヒク</t>
    </rPh>
    <rPh sb="296" eb="298">
      <t>スイジュン</t>
    </rPh>
    <rPh sb="299" eb="301">
      <t>スイイ</t>
    </rPh>
    <rPh sb="307" eb="309">
      <t>ゲンショウ</t>
    </rPh>
    <rPh sb="309" eb="311">
      <t>ケイコウ</t>
    </rPh>
    <rPh sb="315" eb="317">
      <t>サイム</t>
    </rPh>
    <rPh sb="317" eb="319">
      <t>ザンダカ</t>
    </rPh>
    <rPh sb="320" eb="322">
      <t>ゲンショウ</t>
    </rPh>
    <rPh sb="330" eb="332">
      <t>ユウシュウ</t>
    </rPh>
    <rPh sb="332" eb="334">
      <t>スイリョウ</t>
    </rPh>
    <rPh sb="340" eb="342">
      <t>ヒヨウ</t>
    </rPh>
    <rPh sb="346" eb="348">
      <t>キュウスイ</t>
    </rPh>
    <rPh sb="348" eb="350">
      <t>ゲンカ</t>
    </rPh>
    <rPh sb="355" eb="356">
      <t>オオ</t>
    </rPh>
    <rPh sb="358" eb="360">
      <t>ヘンカ</t>
    </rPh>
    <rPh sb="365" eb="366">
      <t>エン</t>
    </rPh>
    <rPh sb="366" eb="368">
      <t>ゼンゴ</t>
    </rPh>
    <rPh sb="369" eb="371">
      <t>スイイ</t>
    </rPh>
    <rPh sb="373" eb="375">
      <t>ルイジ</t>
    </rPh>
    <rPh sb="375" eb="377">
      <t>ダンタイ</t>
    </rPh>
    <rPh sb="378" eb="380">
      <t>ゼンコク</t>
    </rPh>
    <rPh sb="380" eb="382">
      <t>ヘイキン</t>
    </rPh>
    <rPh sb="384" eb="385">
      <t>ヒク</t>
    </rPh>
    <rPh sb="385" eb="387">
      <t>スイジュン</t>
    </rPh>
    <rPh sb="398" eb="400">
      <t>シセツ</t>
    </rPh>
    <rPh sb="400" eb="403">
      <t>リヨウリツ</t>
    </rPh>
    <rPh sb="413" eb="415">
      <t>ゼンコク</t>
    </rPh>
    <rPh sb="415" eb="417">
      <t>ヘイキン</t>
    </rPh>
    <rPh sb="418" eb="420">
      <t>ルイジ</t>
    </rPh>
    <rPh sb="420" eb="422">
      <t>ダンタイ</t>
    </rPh>
    <rPh sb="423" eb="424">
      <t>クラ</t>
    </rPh>
    <rPh sb="427" eb="429">
      <t>ジャッカン</t>
    </rPh>
    <rPh sb="429" eb="430">
      <t>ヒク</t>
    </rPh>
    <rPh sb="430" eb="432">
      <t>スイジュン</t>
    </rPh>
    <rPh sb="433" eb="435">
      <t>スイイ</t>
    </rPh>
    <rPh sb="437" eb="439">
      <t>ビゲン</t>
    </rPh>
    <rPh sb="439" eb="441">
      <t>ケイコウ</t>
    </rPh>
    <rPh sb="445" eb="447">
      <t>ハイスイ</t>
    </rPh>
    <rPh sb="447" eb="449">
      <t>ノウリョク</t>
    </rPh>
    <rPh sb="450" eb="452">
      <t>ヘンドウ</t>
    </rPh>
    <rPh sb="457" eb="459">
      <t>ハイスイ</t>
    </rPh>
    <rPh sb="459" eb="460">
      <t>リョウ</t>
    </rPh>
    <rPh sb="465" eb="467">
      <t>キュウスイ</t>
    </rPh>
    <rPh sb="467" eb="469">
      <t>ジンコウ</t>
    </rPh>
    <rPh sb="470" eb="472">
      <t>ゲンショウ</t>
    </rPh>
    <rPh sb="473" eb="475">
      <t>セッスイ</t>
    </rPh>
    <rPh sb="476" eb="478">
      <t>ヨウイン</t>
    </rPh>
    <rPh sb="479" eb="480">
      <t>カンガ</t>
    </rPh>
    <rPh sb="488" eb="490">
      <t>ハイスイ</t>
    </rPh>
    <rPh sb="490" eb="491">
      <t>リョウ</t>
    </rPh>
    <rPh sb="492" eb="494">
      <t>ユウシュウ</t>
    </rPh>
    <rPh sb="494" eb="496">
      <t>スイリョウ</t>
    </rPh>
    <rPh sb="499" eb="501">
      <t>ビゲン</t>
    </rPh>
    <rPh sb="501" eb="503">
      <t>ケイコウ</t>
    </rPh>
    <rPh sb="510" eb="512">
      <t>ユウシュウ</t>
    </rPh>
    <rPh sb="512" eb="513">
      <t>リツ</t>
    </rPh>
    <rPh sb="523" eb="524">
      <t>オオ</t>
    </rPh>
    <rPh sb="526" eb="528">
      <t>ヘンカ</t>
    </rPh>
    <rPh sb="539" eb="541">
      <t>ジャッカン</t>
    </rPh>
    <rPh sb="541" eb="542">
      <t>タカ</t>
    </rPh>
    <rPh sb="546" eb="548">
      <t>ヘイキン</t>
    </rPh>
    <rPh sb="551" eb="552">
      <t>ヒク</t>
    </rPh>
    <rPh sb="553" eb="555">
      <t>スイジュン</t>
    </rPh>
    <rPh sb="559" eb="560">
      <t>ム</t>
    </rPh>
    <rPh sb="560" eb="561">
      <t>シュウ</t>
    </rPh>
    <rPh sb="561" eb="563">
      <t>スイリョウ</t>
    </rPh>
    <rPh sb="564" eb="566">
      <t>ヨウイン</t>
    </rPh>
    <rPh sb="567" eb="568">
      <t>オオ</t>
    </rPh>
    <rPh sb="570" eb="572">
      <t>ロウスイ</t>
    </rPh>
    <rPh sb="573" eb="574">
      <t>カンガ</t>
    </rPh>
    <phoneticPr fontId="4"/>
  </si>
  <si>
    <t>　現時点では、黒字で推移していることもあり、経営の健全性・効率性は概ね確保されているので、このまま現状維持できるよう努めていきます。
　しかしながら、将来的には給水人口の減少や節水機器の普及や更に節水意識の高揚による、給水収益の減少が考えられることから、支出抑制のための見直し等経費圧縮を目指すとともに、更なる収納率（H26年度97.05％）の向上に取り組んでいき、また、計画的な老朽管の更新や適正な維持管理により、経営改善を進めていく必要があります。</t>
    <rPh sb="1" eb="4">
      <t>ゲンジテン</t>
    </rPh>
    <rPh sb="7" eb="9">
      <t>クロジ</t>
    </rPh>
    <rPh sb="10" eb="12">
      <t>スイイ</t>
    </rPh>
    <rPh sb="22" eb="24">
      <t>ケイエイ</t>
    </rPh>
    <rPh sb="27" eb="28">
      <t>セイ</t>
    </rPh>
    <rPh sb="29" eb="32">
      <t>コウリツセイ</t>
    </rPh>
    <rPh sb="33" eb="34">
      <t>オオム</t>
    </rPh>
    <rPh sb="35" eb="37">
      <t>カクホ</t>
    </rPh>
    <rPh sb="75" eb="78">
      <t>ショウライテキ</t>
    </rPh>
    <rPh sb="80" eb="82">
      <t>キュウスイ</t>
    </rPh>
    <rPh sb="82" eb="84">
      <t>ジンコウ</t>
    </rPh>
    <rPh sb="85" eb="87">
      <t>ゲンショウ</t>
    </rPh>
    <rPh sb="88" eb="90">
      <t>セッスイ</t>
    </rPh>
    <rPh sb="90" eb="92">
      <t>キキ</t>
    </rPh>
    <rPh sb="93" eb="95">
      <t>フキュウ</t>
    </rPh>
    <rPh sb="96" eb="97">
      <t>サラ</t>
    </rPh>
    <rPh sb="98" eb="100">
      <t>セッスイ</t>
    </rPh>
    <rPh sb="100" eb="102">
      <t>イシキ</t>
    </rPh>
    <rPh sb="103" eb="105">
      <t>コウヨウ</t>
    </rPh>
    <rPh sb="109" eb="111">
      <t>キュウスイ</t>
    </rPh>
    <rPh sb="111" eb="113">
      <t>シュウエキ</t>
    </rPh>
    <rPh sb="114" eb="116">
      <t>ゲンショウ</t>
    </rPh>
    <rPh sb="117" eb="118">
      <t>カンガ</t>
    </rPh>
    <rPh sb="127" eb="129">
      <t>シシュツ</t>
    </rPh>
    <rPh sb="129" eb="131">
      <t>ヨクセイ</t>
    </rPh>
    <rPh sb="135" eb="137">
      <t>ミナオ</t>
    </rPh>
    <rPh sb="138" eb="139">
      <t>トウ</t>
    </rPh>
    <rPh sb="139" eb="141">
      <t>ケイヒ</t>
    </rPh>
    <rPh sb="141" eb="143">
      <t>アッシュク</t>
    </rPh>
    <rPh sb="144" eb="146">
      <t>メザ</t>
    </rPh>
    <rPh sb="152" eb="153">
      <t>サラ</t>
    </rPh>
    <rPh sb="155" eb="157">
      <t>シュウノウ</t>
    </rPh>
    <rPh sb="157" eb="158">
      <t>リツ</t>
    </rPh>
    <rPh sb="162" eb="164">
      <t>ネンド</t>
    </rPh>
    <rPh sb="172" eb="174">
      <t>コウジョウ</t>
    </rPh>
    <rPh sb="175" eb="176">
      <t>ト</t>
    </rPh>
    <rPh sb="177" eb="178">
      <t>ク</t>
    </rPh>
    <rPh sb="186" eb="189">
      <t>ケイカクテキ</t>
    </rPh>
    <rPh sb="190" eb="192">
      <t>ロウキュウ</t>
    </rPh>
    <rPh sb="192" eb="193">
      <t>カン</t>
    </rPh>
    <rPh sb="194" eb="196">
      <t>コウシン</t>
    </rPh>
    <rPh sb="197" eb="199">
      <t>テキセイ</t>
    </rPh>
    <rPh sb="200" eb="202">
      <t>イジ</t>
    </rPh>
    <rPh sb="202" eb="204">
      <t>カンリ</t>
    </rPh>
    <rPh sb="208" eb="210">
      <t>ケイエイ</t>
    </rPh>
    <rPh sb="210" eb="212">
      <t>カイゼン</t>
    </rPh>
    <rPh sb="213" eb="214">
      <t>スス</t>
    </rPh>
    <rPh sb="218" eb="2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</si>
</sst>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1.1599999999999999</c:v>
                </c:pt>
                <c:pt idx="1">
                  <c:v>1.32</c:v>
                </c:pt>
                <c:pt idx="2">
                  <c:v>0.17</c:v>
                </c:pt>
                <c:pt idx="3">
                  <c:v>0.49</c:v>
                </c:pt>
                <c:pt idx="4">
                  <c:v>1.68</c:v>
                </c:pt>
              </c:numCache>
            </c:numRef>
          </c:val>
        </c:ser>
        <c:dLbls>
          <c:showLegendKey val="0"/>
          <c:showVal val="0"/>
          <c:showCatName val="0"/>
          <c:showSerName val="0"/>
          <c:showPercent val="0"/>
          <c:showBubbleSize val="0"/>
        </c:dLbls>
        <c:gapWidth val="150"/>
        <c:axId val="90179456"/>
        <c:axId val="901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0.56000000000000005</c:v>
                </c:pt>
              </c:numCache>
            </c:numRef>
          </c:val>
          <c:smooth val="0"/>
        </c:ser>
        <c:dLbls>
          <c:showLegendKey val="0"/>
          <c:showVal val="0"/>
          <c:showCatName val="0"/>
          <c:showSerName val="0"/>
          <c:showPercent val="0"/>
          <c:showBubbleSize val="0"/>
        </c:dLbls>
        <c:marker val="1"/>
        <c:smooth val="0"/>
        <c:axId val="90179456"/>
        <c:axId val="90185728"/>
      </c:lineChart>
      <c:dateAx>
        <c:axId val="90179456"/>
        <c:scaling>
          <c:orientation val="minMax"/>
        </c:scaling>
        <c:delete val="1"/>
        <c:axPos val="b"/>
        <c:numFmt formatCode="ge" sourceLinked="1"/>
        <c:majorTickMark val="none"/>
        <c:minorTickMark val="none"/>
        <c:tickLblPos val="none"/>
        <c:crossAx val="90185728"/>
        <c:crosses val="autoZero"/>
        <c:auto val="1"/>
        <c:lblOffset val="100"/>
        <c:baseTimeUnit val="years"/>
      </c:dateAx>
      <c:valAx>
        <c:axId val="90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45.44</c:v>
                </c:pt>
                <c:pt idx="1">
                  <c:v>44.78</c:v>
                </c:pt>
                <c:pt idx="2">
                  <c:v>45.52</c:v>
                </c:pt>
                <c:pt idx="3">
                  <c:v>43.98</c:v>
                </c:pt>
                <c:pt idx="4">
                  <c:v>43.87</c:v>
                </c:pt>
              </c:numCache>
            </c:numRef>
          </c:val>
        </c:ser>
        <c:dLbls>
          <c:showLegendKey val="0"/>
          <c:showVal val="0"/>
          <c:showCatName val="0"/>
          <c:showSerName val="0"/>
          <c:showPercent val="0"/>
          <c:showBubbleSize val="0"/>
        </c:dLbls>
        <c:gapWidth val="150"/>
        <c:axId val="90495232"/>
        <c:axId val="905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49.22</c:v>
                </c:pt>
              </c:numCache>
            </c:numRef>
          </c:val>
          <c:smooth val="0"/>
        </c:ser>
        <c:dLbls>
          <c:showLegendKey val="0"/>
          <c:showVal val="0"/>
          <c:showCatName val="0"/>
          <c:showSerName val="0"/>
          <c:showPercent val="0"/>
          <c:showBubbleSize val="0"/>
        </c:dLbls>
        <c:marker val="1"/>
        <c:smooth val="0"/>
        <c:axId val="90495232"/>
        <c:axId val="90501504"/>
      </c:lineChart>
      <c:dateAx>
        <c:axId val="90495232"/>
        <c:scaling>
          <c:orientation val="minMax"/>
        </c:scaling>
        <c:delete val="1"/>
        <c:axPos val="b"/>
        <c:numFmt formatCode="ge" sourceLinked="1"/>
        <c:majorTickMark val="none"/>
        <c:minorTickMark val="none"/>
        <c:tickLblPos val="none"/>
        <c:crossAx val="90501504"/>
        <c:crosses val="autoZero"/>
        <c:auto val="1"/>
        <c:lblOffset val="100"/>
        <c:baseTimeUnit val="years"/>
      </c:dateAx>
      <c:valAx>
        <c:axId val="905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82.4</c:v>
                </c:pt>
                <c:pt idx="1">
                  <c:v>82.39</c:v>
                </c:pt>
                <c:pt idx="2">
                  <c:v>81.14</c:v>
                </c:pt>
                <c:pt idx="3">
                  <c:v>81.260000000000005</c:v>
                </c:pt>
                <c:pt idx="4">
                  <c:v>80.900000000000006</c:v>
                </c:pt>
              </c:numCache>
            </c:numRef>
          </c:val>
        </c:ser>
        <c:dLbls>
          <c:showLegendKey val="0"/>
          <c:showVal val="0"/>
          <c:showCatName val="0"/>
          <c:showSerName val="0"/>
          <c:showPercent val="0"/>
          <c:showBubbleSize val="0"/>
        </c:dLbls>
        <c:gapWidth val="150"/>
        <c:axId val="110790528"/>
        <c:axId val="1107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79.48</c:v>
                </c:pt>
              </c:numCache>
            </c:numRef>
          </c:val>
          <c:smooth val="0"/>
        </c:ser>
        <c:dLbls>
          <c:showLegendKey val="0"/>
          <c:showVal val="0"/>
          <c:showCatName val="0"/>
          <c:showSerName val="0"/>
          <c:showPercent val="0"/>
          <c:showBubbleSize val="0"/>
        </c:dLbls>
        <c:marker val="1"/>
        <c:smooth val="0"/>
        <c:axId val="110790528"/>
        <c:axId val="110796800"/>
      </c:lineChart>
      <c:dateAx>
        <c:axId val="110790528"/>
        <c:scaling>
          <c:orientation val="minMax"/>
        </c:scaling>
        <c:delete val="1"/>
        <c:axPos val="b"/>
        <c:numFmt formatCode="ge" sourceLinked="1"/>
        <c:majorTickMark val="none"/>
        <c:minorTickMark val="none"/>
        <c:tickLblPos val="none"/>
        <c:crossAx val="110796800"/>
        <c:crosses val="autoZero"/>
        <c:auto val="1"/>
        <c:lblOffset val="100"/>
        <c:baseTimeUnit val="years"/>
      </c:dateAx>
      <c:valAx>
        <c:axId val="1107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123.13</c:v>
                </c:pt>
                <c:pt idx="1">
                  <c:v>122.24</c:v>
                </c:pt>
                <c:pt idx="2">
                  <c:v>126.47</c:v>
                </c:pt>
                <c:pt idx="3">
                  <c:v>131.91</c:v>
                </c:pt>
                <c:pt idx="4">
                  <c:v>125.4</c:v>
                </c:pt>
              </c:numCache>
            </c:numRef>
          </c:val>
        </c:ser>
        <c:dLbls>
          <c:showLegendKey val="0"/>
          <c:showVal val="0"/>
          <c:showCatName val="0"/>
          <c:showSerName val="0"/>
          <c:showPercent val="0"/>
          <c:showBubbleSize val="0"/>
        </c:dLbls>
        <c:gapWidth val="150"/>
        <c:axId val="90224128"/>
        <c:axId val="902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107.2</c:v>
                </c:pt>
              </c:numCache>
            </c:numRef>
          </c:val>
          <c:smooth val="0"/>
        </c:ser>
        <c:dLbls>
          <c:showLegendKey val="0"/>
          <c:showVal val="0"/>
          <c:showCatName val="0"/>
          <c:showSerName val="0"/>
          <c:showPercent val="0"/>
          <c:showBubbleSize val="0"/>
        </c:dLbls>
        <c:marker val="1"/>
        <c:smooth val="0"/>
        <c:axId val="90224128"/>
        <c:axId val="90226048"/>
      </c:lineChart>
      <c:dateAx>
        <c:axId val="90224128"/>
        <c:scaling>
          <c:orientation val="minMax"/>
        </c:scaling>
        <c:delete val="1"/>
        <c:axPos val="b"/>
        <c:numFmt formatCode="ge" sourceLinked="1"/>
        <c:majorTickMark val="none"/>
        <c:minorTickMark val="none"/>
        <c:tickLblPos val="none"/>
        <c:crossAx val="90226048"/>
        <c:crosses val="autoZero"/>
        <c:auto val="1"/>
        <c:lblOffset val="100"/>
        <c:baseTimeUnit val="years"/>
      </c:dateAx>
      <c:valAx>
        <c:axId val="9022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31.97</c:v>
                </c:pt>
                <c:pt idx="1">
                  <c:v>33.32</c:v>
                </c:pt>
                <c:pt idx="2">
                  <c:v>34.61</c:v>
                </c:pt>
                <c:pt idx="3">
                  <c:v>36.130000000000003</c:v>
                </c:pt>
                <c:pt idx="4">
                  <c:v>49.58</c:v>
                </c:pt>
              </c:numCache>
            </c:numRef>
          </c:val>
        </c:ser>
        <c:dLbls>
          <c:showLegendKey val="0"/>
          <c:showVal val="0"/>
          <c:showCatName val="0"/>
          <c:showSerName val="0"/>
          <c:showPercent val="0"/>
          <c:showBubbleSize val="0"/>
        </c:dLbls>
        <c:gapWidth val="150"/>
        <c:axId val="89601152"/>
        <c:axId val="896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46.12</c:v>
                </c:pt>
              </c:numCache>
            </c:numRef>
          </c:val>
          <c:smooth val="0"/>
        </c:ser>
        <c:dLbls>
          <c:showLegendKey val="0"/>
          <c:showVal val="0"/>
          <c:showCatName val="0"/>
          <c:showSerName val="0"/>
          <c:showPercent val="0"/>
          <c:showBubbleSize val="0"/>
        </c:dLbls>
        <c:marker val="1"/>
        <c:smooth val="0"/>
        <c:axId val="89601152"/>
        <c:axId val="89603072"/>
      </c:lineChart>
      <c:dateAx>
        <c:axId val="89601152"/>
        <c:scaling>
          <c:orientation val="minMax"/>
        </c:scaling>
        <c:delete val="1"/>
        <c:axPos val="b"/>
        <c:numFmt formatCode="ge" sourceLinked="1"/>
        <c:majorTickMark val="none"/>
        <c:minorTickMark val="none"/>
        <c:tickLblPos val="none"/>
        <c:crossAx val="89603072"/>
        <c:crosses val="autoZero"/>
        <c:auto val="1"/>
        <c:lblOffset val="100"/>
        <c:baseTimeUnit val="years"/>
      </c:dateAx>
      <c:valAx>
        <c:axId val="896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20.47</c:v>
                </c:pt>
                <c:pt idx="4" formatCode="#,##0.00;&quot;△&quot;#,##0.00;&quot;-&quot;">
                  <c:v>22.06</c:v>
                </c:pt>
              </c:numCache>
            </c:numRef>
          </c:val>
        </c:ser>
        <c:dLbls>
          <c:showLegendKey val="0"/>
          <c:showVal val="0"/>
          <c:showCatName val="0"/>
          <c:showSerName val="0"/>
          <c:showPercent val="0"/>
          <c:showBubbleSize val="0"/>
        </c:dLbls>
        <c:gapWidth val="150"/>
        <c:axId val="89622400"/>
        <c:axId val="896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9.86</c:v>
                </c:pt>
              </c:numCache>
            </c:numRef>
          </c:val>
          <c:smooth val="0"/>
        </c:ser>
        <c:dLbls>
          <c:showLegendKey val="0"/>
          <c:showVal val="0"/>
          <c:showCatName val="0"/>
          <c:showSerName val="0"/>
          <c:showPercent val="0"/>
          <c:showBubbleSize val="0"/>
        </c:dLbls>
        <c:marker val="1"/>
        <c:smooth val="0"/>
        <c:axId val="89622400"/>
        <c:axId val="89640960"/>
      </c:lineChart>
      <c:dateAx>
        <c:axId val="89622400"/>
        <c:scaling>
          <c:orientation val="minMax"/>
        </c:scaling>
        <c:delete val="1"/>
        <c:axPos val="b"/>
        <c:numFmt formatCode="ge" sourceLinked="1"/>
        <c:majorTickMark val="none"/>
        <c:minorTickMark val="none"/>
        <c:tickLblPos val="none"/>
        <c:crossAx val="89640960"/>
        <c:crosses val="autoZero"/>
        <c:auto val="1"/>
        <c:lblOffset val="100"/>
        <c:baseTimeUnit val="years"/>
      </c:dateAx>
      <c:valAx>
        <c:axId val="896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983232"/>
        <c:axId val="899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13.46</c:v>
                </c:pt>
              </c:numCache>
            </c:numRef>
          </c:val>
          <c:smooth val="0"/>
        </c:ser>
        <c:dLbls>
          <c:showLegendKey val="0"/>
          <c:showVal val="0"/>
          <c:showCatName val="0"/>
          <c:showSerName val="0"/>
          <c:showPercent val="0"/>
          <c:showBubbleSize val="0"/>
        </c:dLbls>
        <c:marker val="1"/>
        <c:smooth val="0"/>
        <c:axId val="89983232"/>
        <c:axId val="89985408"/>
      </c:lineChart>
      <c:dateAx>
        <c:axId val="89983232"/>
        <c:scaling>
          <c:orientation val="minMax"/>
        </c:scaling>
        <c:delete val="1"/>
        <c:axPos val="b"/>
        <c:numFmt formatCode="ge" sourceLinked="1"/>
        <c:majorTickMark val="none"/>
        <c:minorTickMark val="none"/>
        <c:tickLblPos val="none"/>
        <c:crossAx val="89985408"/>
        <c:crosses val="autoZero"/>
        <c:auto val="1"/>
        <c:lblOffset val="100"/>
        <c:baseTimeUnit val="years"/>
      </c:dateAx>
      <c:valAx>
        <c:axId val="8998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943.09</c:v>
                </c:pt>
                <c:pt idx="1">
                  <c:v>1520.61</c:v>
                </c:pt>
                <c:pt idx="2">
                  <c:v>1305.51</c:v>
                </c:pt>
                <c:pt idx="3">
                  <c:v>1451.77</c:v>
                </c:pt>
                <c:pt idx="4">
                  <c:v>359.7</c:v>
                </c:pt>
              </c:numCache>
            </c:numRef>
          </c:val>
        </c:ser>
        <c:dLbls>
          <c:showLegendKey val="0"/>
          <c:showVal val="0"/>
          <c:showCatName val="0"/>
          <c:showSerName val="0"/>
          <c:showPercent val="0"/>
          <c:showBubbleSize val="0"/>
        </c:dLbls>
        <c:gapWidth val="150"/>
        <c:axId val="90019712"/>
        <c:axId val="900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434.72</c:v>
                </c:pt>
              </c:numCache>
            </c:numRef>
          </c:val>
          <c:smooth val="0"/>
        </c:ser>
        <c:dLbls>
          <c:showLegendKey val="0"/>
          <c:showVal val="0"/>
          <c:showCatName val="0"/>
          <c:showSerName val="0"/>
          <c:showPercent val="0"/>
          <c:showBubbleSize val="0"/>
        </c:dLbls>
        <c:marker val="1"/>
        <c:smooth val="0"/>
        <c:axId val="90019712"/>
        <c:axId val="90025984"/>
      </c:lineChart>
      <c:dateAx>
        <c:axId val="90019712"/>
        <c:scaling>
          <c:orientation val="minMax"/>
        </c:scaling>
        <c:delete val="1"/>
        <c:axPos val="b"/>
        <c:numFmt formatCode="ge" sourceLinked="1"/>
        <c:majorTickMark val="none"/>
        <c:minorTickMark val="none"/>
        <c:tickLblPos val="none"/>
        <c:crossAx val="90025984"/>
        <c:crosses val="autoZero"/>
        <c:auto val="1"/>
        <c:lblOffset val="100"/>
        <c:baseTimeUnit val="years"/>
      </c:dateAx>
      <c:valAx>
        <c:axId val="9002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452.8</c:v>
                </c:pt>
                <c:pt idx="1">
                  <c:v>416.08</c:v>
                </c:pt>
                <c:pt idx="2">
                  <c:v>386.23</c:v>
                </c:pt>
                <c:pt idx="3">
                  <c:v>370.98</c:v>
                </c:pt>
                <c:pt idx="4">
                  <c:v>353.66</c:v>
                </c:pt>
              </c:numCache>
            </c:numRef>
          </c:val>
        </c:ser>
        <c:dLbls>
          <c:showLegendKey val="0"/>
          <c:showVal val="0"/>
          <c:showCatName val="0"/>
          <c:showSerName val="0"/>
          <c:showPercent val="0"/>
          <c:showBubbleSize val="0"/>
        </c:dLbls>
        <c:gapWidth val="150"/>
        <c:axId val="90383872"/>
        <c:axId val="903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495.76</c:v>
                </c:pt>
              </c:numCache>
            </c:numRef>
          </c:val>
          <c:smooth val="0"/>
        </c:ser>
        <c:dLbls>
          <c:showLegendKey val="0"/>
          <c:showVal val="0"/>
          <c:showCatName val="0"/>
          <c:showSerName val="0"/>
          <c:showPercent val="0"/>
          <c:showBubbleSize val="0"/>
        </c:dLbls>
        <c:marker val="1"/>
        <c:smooth val="0"/>
        <c:axId val="90383872"/>
        <c:axId val="90385792"/>
      </c:lineChart>
      <c:dateAx>
        <c:axId val="90383872"/>
        <c:scaling>
          <c:orientation val="minMax"/>
        </c:scaling>
        <c:delete val="1"/>
        <c:axPos val="b"/>
        <c:numFmt formatCode="ge" sourceLinked="1"/>
        <c:majorTickMark val="none"/>
        <c:minorTickMark val="none"/>
        <c:tickLblPos val="none"/>
        <c:crossAx val="90385792"/>
        <c:crosses val="autoZero"/>
        <c:auto val="1"/>
        <c:lblOffset val="100"/>
        <c:baseTimeUnit val="years"/>
      </c:dateAx>
      <c:valAx>
        <c:axId val="9038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3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119.6</c:v>
                </c:pt>
                <c:pt idx="1">
                  <c:v>123.37</c:v>
                </c:pt>
                <c:pt idx="2">
                  <c:v>127.34</c:v>
                </c:pt>
                <c:pt idx="3">
                  <c:v>133.43</c:v>
                </c:pt>
                <c:pt idx="4">
                  <c:v>130.71</c:v>
                </c:pt>
              </c:numCache>
            </c:numRef>
          </c:val>
        </c:ser>
        <c:dLbls>
          <c:showLegendKey val="0"/>
          <c:showVal val="0"/>
          <c:showCatName val="0"/>
          <c:showSerName val="0"/>
          <c:showPercent val="0"/>
          <c:showBubbleSize val="0"/>
        </c:dLbls>
        <c:gapWidth val="150"/>
        <c:axId val="90397696"/>
        <c:axId val="904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93.66</c:v>
                </c:pt>
              </c:numCache>
            </c:numRef>
          </c:val>
          <c:smooth val="0"/>
        </c:ser>
        <c:dLbls>
          <c:showLegendKey val="0"/>
          <c:showVal val="0"/>
          <c:showCatName val="0"/>
          <c:showSerName val="0"/>
          <c:showPercent val="0"/>
          <c:showBubbleSize val="0"/>
        </c:dLbls>
        <c:marker val="1"/>
        <c:smooth val="0"/>
        <c:axId val="90397696"/>
        <c:axId val="90412160"/>
      </c:lineChart>
      <c:dateAx>
        <c:axId val="90397696"/>
        <c:scaling>
          <c:orientation val="minMax"/>
        </c:scaling>
        <c:delete val="1"/>
        <c:axPos val="b"/>
        <c:numFmt formatCode="ge" sourceLinked="1"/>
        <c:majorTickMark val="none"/>
        <c:minorTickMark val="none"/>
        <c:tickLblPos val="none"/>
        <c:crossAx val="90412160"/>
        <c:crosses val="autoZero"/>
        <c:auto val="1"/>
        <c:lblOffset val="100"/>
        <c:baseTimeUnit val="years"/>
      </c:dateAx>
      <c:valAx>
        <c:axId val="904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151.31</c:v>
                </c:pt>
                <c:pt idx="1">
                  <c:v>147.41999999999999</c:v>
                </c:pt>
                <c:pt idx="2">
                  <c:v>142.69</c:v>
                </c:pt>
                <c:pt idx="3">
                  <c:v>136.96</c:v>
                </c:pt>
                <c:pt idx="4">
                  <c:v>140.22</c:v>
                </c:pt>
              </c:numCache>
            </c:numRef>
          </c:val>
        </c:ser>
        <c:dLbls>
          <c:showLegendKey val="0"/>
          <c:showVal val="0"/>
          <c:showCatName val="0"/>
          <c:showSerName val="0"/>
          <c:showPercent val="0"/>
          <c:showBubbleSize val="0"/>
        </c:dLbls>
        <c:gapWidth val="150"/>
        <c:axId val="90454656"/>
        <c:axId val="904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208.21</c:v>
                </c:pt>
              </c:numCache>
            </c:numRef>
          </c:val>
          <c:smooth val="0"/>
        </c:ser>
        <c:dLbls>
          <c:showLegendKey val="0"/>
          <c:showVal val="0"/>
          <c:showCatName val="0"/>
          <c:showSerName val="0"/>
          <c:showPercent val="0"/>
          <c:showBubbleSize val="0"/>
        </c:dLbls>
        <c:marker val="1"/>
        <c:smooth val="0"/>
        <c:axId val="90454656"/>
        <c:axId val="90460928"/>
      </c:lineChart>
      <c:dateAx>
        <c:axId val="90454656"/>
        <c:scaling>
          <c:orientation val="minMax"/>
        </c:scaling>
        <c:delete val="1"/>
        <c:axPos val="b"/>
        <c:numFmt formatCode="ge" sourceLinked="1"/>
        <c:majorTickMark val="none"/>
        <c:minorTickMark val="none"/>
        <c:tickLblPos val="none"/>
        <c:crossAx val="90460928"/>
        <c:crosses val="autoZero"/>
        <c:auto val="1"/>
        <c:lblOffset val="100"/>
        <c:baseTimeUnit val="years"/>
      </c:dateAx>
      <c:valAx>
        <c:axId val="90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90" zoomScaleNormal="90" workbookViewId="0">
      <selection activeCell="BN89" sqref="BN8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上富良野町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11263</v>
      </c>
      <c r="AJ8" s="56"/>
      <c r="AK8" s="56"/>
      <c r="AL8" s="56"/>
      <c r="AM8" s="56"/>
      <c r="AN8" s="56"/>
      <c r="AO8" s="56"/>
      <c r="AP8" s="57"/>
      <c r="AQ8" s="47">
        <f>データ!R6</f>
        <v>237.1</v>
      </c>
      <c r="AR8" s="47"/>
      <c r="AS8" s="47"/>
      <c r="AT8" s="47"/>
      <c r="AU8" s="47"/>
      <c r="AV8" s="47"/>
      <c r="AW8" s="47"/>
      <c r="AX8" s="47"/>
      <c r="AY8" s="47">
        <f>データ!S6</f>
        <v>47.5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65.28</v>
      </c>
      <c r="K10" s="47"/>
      <c r="L10" s="47"/>
      <c r="M10" s="47"/>
      <c r="N10" s="47"/>
      <c r="O10" s="47"/>
      <c r="P10" s="47"/>
      <c r="Q10" s="47"/>
      <c r="R10" s="47">
        <f>データ!O6</f>
        <v>89.33</v>
      </c>
      <c r="S10" s="47"/>
      <c r="T10" s="47"/>
      <c r="U10" s="47"/>
      <c r="V10" s="47"/>
      <c r="W10" s="47"/>
      <c r="X10" s="47"/>
      <c r="Y10" s="47"/>
      <c r="Z10" s="78">
        <f>データ!P6</f>
        <v>3499</v>
      </c>
      <c r="AA10" s="78"/>
      <c r="AB10" s="78"/>
      <c r="AC10" s="78"/>
      <c r="AD10" s="78"/>
      <c r="AE10" s="78"/>
      <c r="AF10" s="78"/>
      <c r="AG10" s="78"/>
      <c r="AH10" s="2"/>
      <c r="AI10" s="78">
        <f>データ!T6</f>
        <v>9970</v>
      </c>
      <c r="AJ10" s="78"/>
      <c r="AK10" s="78"/>
      <c r="AL10" s="78"/>
      <c r="AM10" s="78"/>
      <c r="AN10" s="78"/>
      <c r="AO10" s="78"/>
      <c r="AP10" s="78"/>
      <c r="AQ10" s="47">
        <f>データ!U6</f>
        <v>23.86</v>
      </c>
      <c r="AR10" s="47"/>
      <c r="AS10" s="47"/>
      <c r="AT10" s="47"/>
      <c r="AU10" s="47"/>
      <c r="AV10" s="47"/>
      <c r="AW10" s="47"/>
      <c r="AX10" s="47"/>
      <c r="AY10" s="47">
        <f>データ!V6</f>
        <v>417.85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14605</v>
      </c>
      <c r="D6" s="31">
        <f t="shared" si="3"/>
        <v>46</v>
      </c>
      <c r="E6" s="31">
        <f t="shared" si="3"/>
        <v>1</v>
      </c>
      <c r="F6" s="31">
        <f t="shared" si="3"/>
        <v>0</v>
      </c>
      <c r="G6" s="31">
        <f t="shared" si="3"/>
        <v>1</v>
      </c>
      <c r="H6" s="31" t="str">
        <f t="shared" si="3"/>
        <v>北海道　上富良野町</v>
      </c>
      <c r="I6" s="31" t="str">
        <f t="shared" si="3"/>
        <v>法適用</v>
      </c>
      <c r="J6" s="31" t="str">
        <f t="shared" si="3"/>
        <v>水道事業</v>
      </c>
      <c r="K6" s="31" t="str">
        <f t="shared" si="3"/>
        <v>末端給水事業</v>
      </c>
      <c r="L6" s="31" t="str">
        <f t="shared" si="3"/>
        <v>A8</v>
      </c>
      <c r="M6" s="32" t="str">
        <f t="shared" si="3"/>
        <v>-</v>
      </c>
      <c r="N6" s="32">
        <f t="shared" si="3"/>
        <v>65.28</v>
      </c>
      <c r="O6" s="32">
        <f t="shared" si="3"/>
        <v>89.33</v>
      </c>
      <c r="P6" s="32">
        <f t="shared" si="3"/>
        <v>3499</v>
      </c>
      <c r="Q6" s="32">
        <f t="shared" si="3"/>
        <v>11263</v>
      </c>
      <c r="R6" s="32">
        <f t="shared" si="3"/>
        <v>237.1</v>
      </c>
      <c r="S6" s="32">
        <f t="shared" si="3"/>
        <v>47.5</v>
      </c>
      <c r="T6" s="32">
        <f t="shared" si="3"/>
        <v>9970</v>
      </c>
      <c r="U6" s="32">
        <f t="shared" si="3"/>
        <v>23.86</v>
      </c>
      <c r="V6" s="32">
        <f t="shared" si="3"/>
        <v>417.85</v>
      </c>
      <c r="W6" s="33">
        <f>IF(W7="",NA(),W7)</f>
        <v>123.13</v>
      </c>
      <c r="X6" s="33">
        <f t="shared" ref="X6:AF6" si="4">IF(X7="",NA(),X7)</f>
        <v>122.24</v>
      </c>
      <c r="Y6" s="33">
        <f t="shared" si="4"/>
        <v>126.47</v>
      </c>
      <c r="Z6" s="33">
        <f t="shared" si="4"/>
        <v>131.91</v>
      </c>
      <c r="AA6" s="33">
        <f t="shared" si="4"/>
        <v>125.4</v>
      </c>
      <c r="AB6" s="33">
        <f t="shared" si="4"/>
        <v>111.1</v>
      </c>
      <c r="AC6" s="33">
        <f t="shared" si="4"/>
        <v>109.08</v>
      </c>
      <c r="AD6" s="33">
        <f t="shared" si="4"/>
        <v>108.33</v>
      </c>
      <c r="AE6" s="33">
        <f t="shared" si="4"/>
        <v>107.95</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13.46</v>
      </c>
      <c r="AR6" s="32" t="str">
        <f>IF(AR7="","",IF(AR7="-","【-】","【"&amp;SUBSTITUTE(TEXT(AR7,"#,##0.00"),"-","△")&amp;"】"))</f>
        <v>【0.81】</v>
      </c>
      <c r="AS6" s="33">
        <f>IF(AS7="",NA(),AS7)</f>
        <v>943.09</v>
      </c>
      <c r="AT6" s="33">
        <f t="shared" ref="AT6:BB6" si="6">IF(AT7="",NA(),AT7)</f>
        <v>1520.61</v>
      </c>
      <c r="AU6" s="33">
        <f t="shared" si="6"/>
        <v>1305.51</v>
      </c>
      <c r="AV6" s="33">
        <f t="shared" si="6"/>
        <v>1451.77</v>
      </c>
      <c r="AW6" s="33">
        <f t="shared" si="6"/>
        <v>359.7</v>
      </c>
      <c r="AX6" s="33">
        <f t="shared" si="6"/>
        <v>1149.75</v>
      </c>
      <c r="AY6" s="33">
        <f t="shared" si="6"/>
        <v>1128.25</v>
      </c>
      <c r="AZ6" s="33">
        <f t="shared" si="6"/>
        <v>1159.4100000000001</v>
      </c>
      <c r="BA6" s="33">
        <f t="shared" si="6"/>
        <v>1081.23</v>
      </c>
      <c r="BB6" s="33">
        <f t="shared" si="6"/>
        <v>434.72</v>
      </c>
      <c r="BC6" s="32" t="str">
        <f>IF(BC7="","",IF(BC7="-","【-】","【"&amp;SUBSTITUTE(TEXT(BC7,"#,##0.00"),"-","△")&amp;"】"))</f>
        <v>【264.16】</v>
      </c>
      <c r="BD6" s="33">
        <f>IF(BD7="",NA(),BD7)</f>
        <v>452.8</v>
      </c>
      <c r="BE6" s="33">
        <f t="shared" ref="BE6:BM6" si="7">IF(BE7="",NA(),BE7)</f>
        <v>416.08</v>
      </c>
      <c r="BF6" s="33">
        <f t="shared" si="7"/>
        <v>386.23</v>
      </c>
      <c r="BG6" s="33">
        <f t="shared" si="7"/>
        <v>370.98</v>
      </c>
      <c r="BH6" s="33">
        <f t="shared" si="7"/>
        <v>353.66</v>
      </c>
      <c r="BI6" s="33">
        <f t="shared" si="7"/>
        <v>462.52</v>
      </c>
      <c r="BJ6" s="33">
        <f t="shared" si="7"/>
        <v>474.06</v>
      </c>
      <c r="BK6" s="33">
        <f t="shared" si="7"/>
        <v>458</v>
      </c>
      <c r="BL6" s="33">
        <f t="shared" si="7"/>
        <v>443.13</v>
      </c>
      <c r="BM6" s="33">
        <f t="shared" si="7"/>
        <v>495.76</v>
      </c>
      <c r="BN6" s="32" t="str">
        <f>IF(BN7="","",IF(BN7="-","【-】","【"&amp;SUBSTITUTE(TEXT(BN7,"#,##0.00"),"-","△")&amp;"】"))</f>
        <v>【283.72】</v>
      </c>
      <c r="BO6" s="33">
        <f>IF(BO7="",NA(),BO7)</f>
        <v>119.6</v>
      </c>
      <c r="BP6" s="33">
        <f t="shared" ref="BP6:BX6" si="8">IF(BP7="",NA(),BP7)</f>
        <v>123.37</v>
      </c>
      <c r="BQ6" s="33">
        <f t="shared" si="8"/>
        <v>127.34</v>
      </c>
      <c r="BR6" s="33">
        <f t="shared" si="8"/>
        <v>133.43</v>
      </c>
      <c r="BS6" s="33">
        <f t="shared" si="8"/>
        <v>130.71</v>
      </c>
      <c r="BT6" s="33">
        <f t="shared" si="8"/>
        <v>99.71</v>
      </c>
      <c r="BU6" s="33">
        <f t="shared" si="8"/>
        <v>96.62</v>
      </c>
      <c r="BV6" s="33">
        <f t="shared" si="8"/>
        <v>96.27</v>
      </c>
      <c r="BW6" s="33">
        <f t="shared" si="8"/>
        <v>95.4</v>
      </c>
      <c r="BX6" s="33">
        <f t="shared" si="8"/>
        <v>93.66</v>
      </c>
      <c r="BY6" s="32" t="str">
        <f>IF(BY7="","",IF(BY7="-","【-】","【"&amp;SUBSTITUTE(TEXT(BY7,"#,##0.00"),"-","△")&amp;"】"))</f>
        <v>【104.60】</v>
      </c>
      <c r="BZ6" s="33">
        <f>IF(BZ7="",NA(),BZ7)</f>
        <v>151.31</v>
      </c>
      <c r="CA6" s="33">
        <f t="shared" ref="CA6:CI6" si="9">IF(CA7="",NA(),CA7)</f>
        <v>147.41999999999999</v>
      </c>
      <c r="CB6" s="33">
        <f t="shared" si="9"/>
        <v>142.69</v>
      </c>
      <c r="CC6" s="33">
        <f t="shared" si="9"/>
        <v>136.96</v>
      </c>
      <c r="CD6" s="33">
        <f t="shared" si="9"/>
        <v>140.22</v>
      </c>
      <c r="CE6" s="33">
        <f t="shared" si="9"/>
        <v>176.84</v>
      </c>
      <c r="CF6" s="33">
        <f t="shared" si="9"/>
        <v>184.53</v>
      </c>
      <c r="CG6" s="33">
        <f t="shared" si="9"/>
        <v>186.94</v>
      </c>
      <c r="CH6" s="33">
        <f t="shared" si="9"/>
        <v>186.15</v>
      </c>
      <c r="CI6" s="33">
        <f t="shared" si="9"/>
        <v>208.21</v>
      </c>
      <c r="CJ6" s="32" t="str">
        <f>IF(CJ7="","",IF(CJ7="-","【-】","【"&amp;SUBSTITUTE(TEXT(CJ7,"#,##0.00"),"-","△")&amp;"】"))</f>
        <v>【164.21】</v>
      </c>
      <c r="CK6" s="33">
        <f>IF(CK7="",NA(),CK7)</f>
        <v>45.44</v>
      </c>
      <c r="CL6" s="33">
        <f t="shared" ref="CL6:CT6" si="10">IF(CL7="",NA(),CL7)</f>
        <v>44.78</v>
      </c>
      <c r="CM6" s="33">
        <f t="shared" si="10"/>
        <v>45.52</v>
      </c>
      <c r="CN6" s="33">
        <f t="shared" si="10"/>
        <v>43.98</v>
      </c>
      <c r="CO6" s="33">
        <f t="shared" si="10"/>
        <v>43.87</v>
      </c>
      <c r="CP6" s="33">
        <f t="shared" si="10"/>
        <v>53.5</v>
      </c>
      <c r="CQ6" s="33">
        <f t="shared" si="10"/>
        <v>52.9</v>
      </c>
      <c r="CR6" s="33">
        <f t="shared" si="10"/>
        <v>54.51</v>
      </c>
      <c r="CS6" s="33">
        <f t="shared" si="10"/>
        <v>54.47</v>
      </c>
      <c r="CT6" s="33">
        <f t="shared" si="10"/>
        <v>49.22</v>
      </c>
      <c r="CU6" s="32" t="str">
        <f>IF(CU7="","",IF(CU7="-","【-】","【"&amp;SUBSTITUTE(TEXT(CU7,"#,##0.00"),"-","△")&amp;"】"))</f>
        <v>【59.80】</v>
      </c>
      <c r="CV6" s="33">
        <f>IF(CV7="",NA(),CV7)</f>
        <v>82.4</v>
      </c>
      <c r="CW6" s="33">
        <f t="shared" ref="CW6:DE6" si="11">IF(CW7="",NA(),CW7)</f>
        <v>82.39</v>
      </c>
      <c r="CX6" s="33">
        <f t="shared" si="11"/>
        <v>81.14</v>
      </c>
      <c r="CY6" s="33">
        <f t="shared" si="11"/>
        <v>81.260000000000005</v>
      </c>
      <c r="CZ6" s="33">
        <f t="shared" si="11"/>
        <v>80.900000000000006</v>
      </c>
      <c r="DA6" s="33">
        <f t="shared" si="11"/>
        <v>82.8</v>
      </c>
      <c r="DB6" s="33">
        <f t="shared" si="11"/>
        <v>81.63</v>
      </c>
      <c r="DC6" s="33">
        <f t="shared" si="11"/>
        <v>81.790000000000006</v>
      </c>
      <c r="DD6" s="33">
        <f t="shared" si="11"/>
        <v>81.459999999999994</v>
      </c>
      <c r="DE6" s="33">
        <f t="shared" si="11"/>
        <v>79.48</v>
      </c>
      <c r="DF6" s="32" t="str">
        <f>IF(DF7="","",IF(DF7="-","【-】","【"&amp;SUBSTITUTE(TEXT(DF7,"#,##0.00"),"-","△")&amp;"】"))</f>
        <v>【89.78】</v>
      </c>
      <c r="DG6" s="33">
        <f>IF(DG7="",NA(),DG7)</f>
        <v>31.97</v>
      </c>
      <c r="DH6" s="33">
        <f t="shared" ref="DH6:DP6" si="12">IF(DH7="",NA(),DH7)</f>
        <v>33.32</v>
      </c>
      <c r="DI6" s="33">
        <f t="shared" si="12"/>
        <v>34.61</v>
      </c>
      <c r="DJ6" s="33">
        <f t="shared" si="12"/>
        <v>36.130000000000003</v>
      </c>
      <c r="DK6" s="33">
        <f t="shared" si="12"/>
        <v>49.58</v>
      </c>
      <c r="DL6" s="33">
        <f t="shared" si="12"/>
        <v>35.71</v>
      </c>
      <c r="DM6" s="33">
        <f t="shared" si="12"/>
        <v>37.25</v>
      </c>
      <c r="DN6" s="33">
        <f t="shared" si="12"/>
        <v>37.799999999999997</v>
      </c>
      <c r="DO6" s="33">
        <f t="shared" si="12"/>
        <v>38.520000000000003</v>
      </c>
      <c r="DP6" s="33">
        <f t="shared" si="12"/>
        <v>46.12</v>
      </c>
      <c r="DQ6" s="32" t="str">
        <f>IF(DQ7="","",IF(DQ7="-","【-】","【"&amp;SUBSTITUTE(TEXT(DQ7,"#,##0.00"),"-","△")&amp;"】"))</f>
        <v>【46.31】</v>
      </c>
      <c r="DR6" s="32">
        <f>IF(DR7="",NA(),DR7)</f>
        <v>0</v>
      </c>
      <c r="DS6" s="32">
        <f t="shared" ref="DS6:EA6" si="13">IF(DS7="",NA(),DS7)</f>
        <v>0</v>
      </c>
      <c r="DT6" s="32">
        <f t="shared" si="13"/>
        <v>0</v>
      </c>
      <c r="DU6" s="33">
        <f t="shared" si="13"/>
        <v>20.47</v>
      </c>
      <c r="DV6" s="33">
        <f t="shared" si="13"/>
        <v>22.06</v>
      </c>
      <c r="DW6" s="33">
        <f t="shared" si="13"/>
        <v>6.62</v>
      </c>
      <c r="DX6" s="33">
        <f t="shared" si="13"/>
        <v>7.9</v>
      </c>
      <c r="DY6" s="33">
        <f t="shared" si="13"/>
        <v>8.2200000000000006</v>
      </c>
      <c r="DZ6" s="33">
        <f t="shared" si="13"/>
        <v>9.43</v>
      </c>
      <c r="EA6" s="33">
        <f t="shared" si="13"/>
        <v>9.86</v>
      </c>
      <c r="EB6" s="32" t="str">
        <f>IF(EB7="","",IF(EB7="-","【-】","【"&amp;SUBSTITUTE(TEXT(EB7,"#,##0.00"),"-","△")&amp;"】"))</f>
        <v>【12.42】</v>
      </c>
      <c r="EC6" s="33">
        <f>IF(EC7="",NA(),EC7)</f>
        <v>1.1599999999999999</v>
      </c>
      <c r="ED6" s="33">
        <f t="shared" ref="ED6:EL6" si="14">IF(ED7="",NA(),ED7)</f>
        <v>1.32</v>
      </c>
      <c r="EE6" s="33">
        <f t="shared" si="14"/>
        <v>0.17</v>
      </c>
      <c r="EF6" s="33">
        <f t="shared" si="14"/>
        <v>0.49</v>
      </c>
      <c r="EG6" s="33">
        <f t="shared" si="14"/>
        <v>1.68</v>
      </c>
      <c r="EH6" s="33">
        <f t="shared" si="14"/>
        <v>0.61</v>
      </c>
      <c r="EI6" s="33">
        <f t="shared" si="14"/>
        <v>0.5</v>
      </c>
      <c r="EJ6" s="33">
        <f t="shared" si="14"/>
        <v>0.6</v>
      </c>
      <c r="EK6" s="33">
        <f t="shared" si="14"/>
        <v>0.71</v>
      </c>
      <c r="EL6" s="33">
        <f t="shared" si="14"/>
        <v>0.56000000000000005</v>
      </c>
      <c r="EM6" s="32" t="str">
        <f>IF(EM7="","",IF(EM7="-","【-】","【"&amp;SUBSTITUTE(TEXT(EM7,"#,##0.00"),"-","△")&amp;"】"))</f>
        <v>【0.78】</v>
      </c>
    </row>
    <row r="7" spans="1:143" s="34" customFormat="1">
      <c r="A7" s="26"/>
      <c r="B7" s="35">
        <v>2014</v>
      </c>
      <c r="C7" s="35">
        <v>14605</v>
      </c>
      <c r="D7" s="35">
        <v>46</v>
      </c>
      <c r="E7" s="35">
        <v>1</v>
      </c>
      <c r="F7" s="35">
        <v>0</v>
      </c>
      <c r="G7" s="35">
        <v>1</v>
      </c>
      <c r="H7" s="35" t="s">
        <v>93</v>
      </c>
      <c r="I7" s="35" t="s">
        <v>94</v>
      </c>
      <c r="J7" s="35" t="s">
        <v>95</v>
      </c>
      <c r="K7" s="35" t="s">
        <v>96</v>
      </c>
      <c r="L7" s="35" t="s">
        <v>97</v>
      </c>
      <c r="M7" s="36" t="s">
        <v>98</v>
      </c>
      <c r="N7" s="36">
        <v>65.28</v>
      </c>
      <c r="O7" s="36">
        <v>89.33</v>
      </c>
      <c r="P7" s="36">
        <v>3499</v>
      </c>
      <c r="Q7" s="36">
        <v>11263</v>
      </c>
      <c r="R7" s="36">
        <v>237.1</v>
      </c>
      <c r="S7" s="36">
        <v>47.5</v>
      </c>
      <c r="T7" s="36">
        <v>9970</v>
      </c>
      <c r="U7" s="36">
        <v>23.86</v>
      </c>
      <c r="V7" s="36">
        <v>417.85</v>
      </c>
      <c r="W7" s="36">
        <v>123.13</v>
      </c>
      <c r="X7" s="36">
        <v>122.24</v>
      </c>
      <c r="Y7" s="36">
        <v>126.47</v>
      </c>
      <c r="Z7" s="36">
        <v>131.91</v>
      </c>
      <c r="AA7" s="36">
        <v>125.4</v>
      </c>
      <c r="AB7" s="36">
        <v>111.1</v>
      </c>
      <c r="AC7" s="36">
        <v>109.08</v>
      </c>
      <c r="AD7" s="36">
        <v>108.33</v>
      </c>
      <c r="AE7" s="36">
        <v>107.95</v>
      </c>
      <c r="AF7" s="36">
        <v>107.2</v>
      </c>
      <c r="AG7" s="36">
        <v>113.03</v>
      </c>
      <c r="AH7" s="36">
        <v>0</v>
      </c>
      <c r="AI7" s="36">
        <v>0</v>
      </c>
      <c r="AJ7" s="36">
        <v>0</v>
      </c>
      <c r="AK7" s="36">
        <v>0</v>
      </c>
      <c r="AL7" s="36">
        <v>0</v>
      </c>
      <c r="AM7" s="36">
        <v>17.43</v>
      </c>
      <c r="AN7" s="36">
        <v>16.09</v>
      </c>
      <c r="AO7" s="36">
        <v>15.69</v>
      </c>
      <c r="AP7" s="36">
        <v>13.47</v>
      </c>
      <c r="AQ7" s="36">
        <v>13.46</v>
      </c>
      <c r="AR7" s="36">
        <v>0.81</v>
      </c>
      <c r="AS7" s="36">
        <v>943.09</v>
      </c>
      <c r="AT7" s="36">
        <v>1520.61</v>
      </c>
      <c r="AU7" s="36">
        <v>1305.51</v>
      </c>
      <c r="AV7" s="36">
        <v>1451.77</v>
      </c>
      <c r="AW7" s="36">
        <v>359.7</v>
      </c>
      <c r="AX7" s="36">
        <v>1149.75</v>
      </c>
      <c r="AY7" s="36">
        <v>1128.25</v>
      </c>
      <c r="AZ7" s="36">
        <v>1159.4100000000001</v>
      </c>
      <c r="BA7" s="36">
        <v>1081.23</v>
      </c>
      <c r="BB7" s="36">
        <v>434.72</v>
      </c>
      <c r="BC7" s="36">
        <v>264.16000000000003</v>
      </c>
      <c r="BD7" s="36">
        <v>452.8</v>
      </c>
      <c r="BE7" s="36">
        <v>416.08</v>
      </c>
      <c r="BF7" s="36">
        <v>386.23</v>
      </c>
      <c r="BG7" s="36">
        <v>370.98</v>
      </c>
      <c r="BH7" s="36">
        <v>353.66</v>
      </c>
      <c r="BI7" s="36">
        <v>462.52</v>
      </c>
      <c r="BJ7" s="36">
        <v>474.06</v>
      </c>
      <c r="BK7" s="36">
        <v>458</v>
      </c>
      <c r="BL7" s="36">
        <v>443.13</v>
      </c>
      <c r="BM7" s="36">
        <v>495.76</v>
      </c>
      <c r="BN7" s="36">
        <v>283.72000000000003</v>
      </c>
      <c r="BO7" s="36">
        <v>119.6</v>
      </c>
      <c r="BP7" s="36">
        <v>123.37</v>
      </c>
      <c r="BQ7" s="36">
        <v>127.34</v>
      </c>
      <c r="BR7" s="36">
        <v>133.43</v>
      </c>
      <c r="BS7" s="36">
        <v>130.71</v>
      </c>
      <c r="BT7" s="36">
        <v>99.71</v>
      </c>
      <c r="BU7" s="36">
        <v>96.62</v>
      </c>
      <c r="BV7" s="36">
        <v>96.27</v>
      </c>
      <c r="BW7" s="36">
        <v>95.4</v>
      </c>
      <c r="BX7" s="36">
        <v>93.66</v>
      </c>
      <c r="BY7" s="36">
        <v>104.6</v>
      </c>
      <c r="BZ7" s="36">
        <v>151.31</v>
      </c>
      <c r="CA7" s="36">
        <v>147.41999999999999</v>
      </c>
      <c r="CB7" s="36">
        <v>142.69</v>
      </c>
      <c r="CC7" s="36">
        <v>136.96</v>
      </c>
      <c r="CD7" s="36">
        <v>140.22</v>
      </c>
      <c r="CE7" s="36">
        <v>176.84</v>
      </c>
      <c r="CF7" s="36">
        <v>184.53</v>
      </c>
      <c r="CG7" s="36">
        <v>186.94</v>
      </c>
      <c r="CH7" s="36">
        <v>186.15</v>
      </c>
      <c r="CI7" s="36">
        <v>208.21</v>
      </c>
      <c r="CJ7" s="36">
        <v>164.21</v>
      </c>
      <c r="CK7" s="36">
        <v>45.44</v>
      </c>
      <c r="CL7" s="36">
        <v>44.78</v>
      </c>
      <c r="CM7" s="36">
        <v>45.52</v>
      </c>
      <c r="CN7" s="36">
        <v>43.98</v>
      </c>
      <c r="CO7" s="36">
        <v>43.87</v>
      </c>
      <c r="CP7" s="36">
        <v>53.5</v>
      </c>
      <c r="CQ7" s="36">
        <v>52.9</v>
      </c>
      <c r="CR7" s="36">
        <v>54.51</v>
      </c>
      <c r="CS7" s="36">
        <v>54.47</v>
      </c>
      <c r="CT7" s="36">
        <v>49.22</v>
      </c>
      <c r="CU7" s="36">
        <v>59.8</v>
      </c>
      <c r="CV7" s="36">
        <v>82.4</v>
      </c>
      <c r="CW7" s="36">
        <v>82.39</v>
      </c>
      <c r="CX7" s="36">
        <v>81.14</v>
      </c>
      <c r="CY7" s="36">
        <v>81.260000000000005</v>
      </c>
      <c r="CZ7" s="36">
        <v>80.900000000000006</v>
      </c>
      <c r="DA7" s="36">
        <v>82.8</v>
      </c>
      <c r="DB7" s="36">
        <v>81.63</v>
      </c>
      <c r="DC7" s="36">
        <v>81.790000000000006</v>
      </c>
      <c r="DD7" s="36">
        <v>81.459999999999994</v>
      </c>
      <c r="DE7" s="36">
        <v>79.48</v>
      </c>
      <c r="DF7" s="36">
        <v>89.78</v>
      </c>
      <c r="DG7" s="36">
        <v>31.97</v>
      </c>
      <c r="DH7" s="36">
        <v>33.32</v>
      </c>
      <c r="DI7" s="36">
        <v>34.61</v>
      </c>
      <c r="DJ7" s="36">
        <v>36.130000000000003</v>
      </c>
      <c r="DK7" s="36">
        <v>49.58</v>
      </c>
      <c r="DL7" s="36">
        <v>35.71</v>
      </c>
      <c r="DM7" s="36">
        <v>37.25</v>
      </c>
      <c r="DN7" s="36">
        <v>37.799999999999997</v>
      </c>
      <c r="DO7" s="36">
        <v>38.520000000000003</v>
      </c>
      <c r="DP7" s="36">
        <v>46.12</v>
      </c>
      <c r="DQ7" s="36">
        <v>46.31</v>
      </c>
      <c r="DR7" s="36">
        <v>0</v>
      </c>
      <c r="DS7" s="36">
        <v>0</v>
      </c>
      <c r="DT7" s="36">
        <v>0</v>
      </c>
      <c r="DU7" s="36">
        <v>20.47</v>
      </c>
      <c r="DV7" s="36">
        <v>22.06</v>
      </c>
      <c r="DW7" s="36">
        <v>6.62</v>
      </c>
      <c r="DX7" s="36">
        <v>7.9</v>
      </c>
      <c r="DY7" s="36">
        <v>8.2200000000000006</v>
      </c>
      <c r="DZ7" s="36">
        <v>9.43</v>
      </c>
      <c r="EA7" s="36">
        <v>9.86</v>
      </c>
      <c r="EB7" s="36">
        <v>12.42</v>
      </c>
      <c r="EC7" s="36">
        <v>1.1599999999999999</v>
      </c>
      <c r="ED7" s="36">
        <v>1.32</v>
      </c>
      <c r="EE7" s="36">
        <v>0.17</v>
      </c>
      <c r="EF7" s="36">
        <v>0.49</v>
      </c>
      <c r="EG7" s="36">
        <v>1.68</v>
      </c>
      <c r="EH7" s="36">
        <v>0.61</v>
      </c>
      <c r="EI7" s="36">
        <v>0.5</v>
      </c>
      <c r="EJ7" s="36">
        <v>0.6</v>
      </c>
      <c r="EK7" s="36">
        <v>0.71</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2016-02-10T01:02:18Z</cp:lastPrinted>
  <dcterms:created xsi:type="dcterms:W3CDTF">2016-01-18T04:38:17Z</dcterms:created>
  <dcterms:modified xsi:type="dcterms:W3CDTF">2016-02-10T07:20:56Z</dcterms:modified>
  <cp:category/>
</cp:coreProperties>
</file>