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jhsv01.kmf.localnet\上下水道班\公営企業に係る「経営比較分析表」\R7\作成\"/>
    </mc:Choice>
  </mc:AlternateContent>
  <xr:revisionPtr revIDLastSave="0" documentId="13_ncr:1_{1D7EAEB7-CD46-4189-AFBA-B685EBA024A0}" xr6:coauthVersionLast="47" xr6:coauthVersionMax="47" xr10:uidLastSave="{00000000-0000-0000-0000-000000000000}"/>
  <workbookProtection workbookAlgorithmName="SHA-512" workbookHashValue="n4l6qCiuh8hUxIniUVOyzItj4Y0mB0iVMRCCnQKdJsrG60d4raTxtbPFOuYWD+38NizDzSp6wIvpDU9633v+jA==" workbookSaltValue="C507nyfX20S1T8s80xobcA==" workbookSpinCount="100000" lockStructure="1"/>
  <bookViews>
    <workbookView xWindow="-28920" yWindow="-96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H85" i="4"/>
  <c r="E85" i="4"/>
  <c r="BB10" i="4"/>
  <c r="P10" i="4"/>
  <c r="AT8" i="4"/>
  <c r="W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<sst xmlns="http://schemas.openxmlformats.org/spreadsheetml/2006/main" count="319" uniqueCount="117">
  <si>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</si>
  <si>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</si>
  <si>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</si>
  <si>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</si>
  <si>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</si>
  <si>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</si>
  <si>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</si>
  <si>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</si>
  <si>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</si>
  <si>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</si>
  <si>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</si>
  <si>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</si>
  <si>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</si>
  <si>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</si>
  <si>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</si>
  <si>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</si>
  <si>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</si>
  <si>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</si>
  <si>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</si>
  <si>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</si>
  <si>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</si>
  <si>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</si>
  <si>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</si>
  <si>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</si>
  <si>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</si>
  <si>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</si>
  <si>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</si>
  <si>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</si>
  <si>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</si>
  <si>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</si>
  <si>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</si>
  <si>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</si>
  <si>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</si>
  <si>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</si>
  <si>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</si>
  <si>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</si>
  <si>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</si>
  <si>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</si>
  <si>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</si>
  <si>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</si>
  <si>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</si>
  <si>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</si>
  <si>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</si>
  <si>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</si>
  <si>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</si>
  <si>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</si>
  <si>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</si>
  <si>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</si>
  <si>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</si>
  <si>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</si>
  <si>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</si>
  <si>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</si>
  <si>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</si>
  <si>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</si>
  <si>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</si>
  <si>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</si>
  <si>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</si>
  <si>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</si>
  <si>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</si>
  <si>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</si>
  <si>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</si>
  <si>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</si>
  <si>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</si>
  <si>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</si>
  <si>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</si>
  <si>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</si>
  <si>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</si>
  <si>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</si>
  <si>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</si>
  <si>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</si>
  <si>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</si>
  <si>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</si>
  <si>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</si>
  <si>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</si>
  <si>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</si>
  <si>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</si>
  <si>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</si>
  <si>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</si>
  <si>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</si>
  <si>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</si>
  <si>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</si>
  <si>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</si>
  <si>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</si>
  <si>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</si>
  <si>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</si>
  <si>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</si>
  <si>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</si>
  <si>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</si>
  <si>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</si>
  <si>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</si>
  <si>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</si>
  <si>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</si>
  <si>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</si>
  <si>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</si>
  <si>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</si>
  <si>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</si>
  <si>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上富良野町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</si>
  <si>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</si>
  <si>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</si>
  <si>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</si>
  <si>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</si>
  <si>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</si>
  <si>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</si>
  <si>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</si>
  <si>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</si>
  <si>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</si>
  <si>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</si>
  <si>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</si>
  <si>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</si>
  <si>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</si>
  <si>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</si>
  <si>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</si>
  <si>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</si>
  <si>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</si>
  <si>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現状の管渠施設において、標準耐用年数を経過している汚水管渠は存在しませんが、設置から30年以上が経過し、部分的に劣化が進行している管渠もあることから、日常の点検修理等により適正な維持管理を行うとともに、これから増大する老朽管渠に対しては、経営計画やストックマネジメント計画を基本とした中長期的な視野に立った下水道経営戦略に基づき計画的な下水道施設の更新と、経営基盤の強化を図っていく必要があります。</t>
    <phoneticPr fontId="4"/>
  </si>
  <si>
    <t xml:space="preserve">　現在の経営状態は、維持管理費用の全部と資本費の一部を使用料金で賄っていますが、これまでの投資による債務残高は高い水準にあり、企業債償還金の一部を一般会計繰入金に依存している財務状況にあることから、経営の健全性・効率性が確保されているとは言えません。また、年々汚水処理費用が増加していることや人口減少等に伴い料金収入の減少が見込まれることから、経営状況は悪化しつつあるといえます。
　施設利用についても水洗化率が高く、利用率が低いのは現状の施設規模が過大であると考えられるため、事業計画の見直し等による経営の効率化を検討する必要があります。また使用料で処理費を賄えるよう経費回収率の向上と、一般会計からの繰入額を抑制させる必要があることから、令和７年１０月から料金改定を実施し経営の改善を進めてまいります。
</t>
    <phoneticPr fontId="4"/>
  </si>
  <si>
    <t>令和６年度から地方公企業会計に移行した初年度でありますので、前年度比較することは出来ませんが、使用料や一般会計からの繰入金等の総収益で、総費用と地方債償還金をどの程度賄えているかを表す「経常収支比率」は104.62％であり、全国平均並びに類似団体平均とともに低い状況にありますが、健全経営の水準とされる100％を上回っております。
　使用料で回収すべき経費を賄えているかを表す「経費回収率は、106.09％で、全国平均、類似団体と比較しても高い水準となっています。
　有収水量1㎥当たりの汚水処理費用（汚水資本費・汚水維持管理費）を表す「汚水処理原価」は、前年度より152円であり、全国平均では高い水準であるが、類似団体と比べると低い水準となりました。今後も人口減少や汚水処理費が増加することが予想されます。
　施設の効率性を表す「施設利用率」は、地下水量や観光シーズンでの変動はあるものの、年間の平均値では約50％程度の稼働率に留まり、全国平均や類似団体より低く、コロナに影響を受けていた観光客が戻ってきていますが、人口減少や節水による有水水量の減少や、雨等の天候による処理水量の増減も要因と考えられます。
　水質保全の効果や施設の効率性を表す「水洗化率」は、85.38％であり、企業会計移行前と同程度の水準で推移しています。</t>
    <rPh sb="40" eb="42">
      <t>デキ</t>
    </rPh>
    <rPh sb="47" eb="50">
      <t>シヨウリョウ</t>
    </rPh>
    <rPh sb="156" eb="157">
      <t>ウエ</t>
    </rPh>
    <rPh sb="220" eb="221">
      <t>タカ</t>
    </rPh>
    <rPh sb="297" eb="298">
      <t>タカ</t>
    </rPh>
    <rPh sb="299" eb="301">
      <t>スイジュン</t>
    </rPh>
    <rPh sb="315" eb="316">
      <t>ヒク</t>
    </rPh>
    <rPh sb="326" eb="328">
      <t>コンゴ</t>
    </rPh>
    <rPh sb="347" eb="349">
      <t>ヨソウ</t>
    </rPh>
    <rPh sb="541" eb="545">
      <t>キギョウカイケイ</t>
    </rPh>
    <rPh sb="545" eb="547">
      <t>イコウ</t>
    </rPh>
    <rPh sb="547" eb="548">
      <t>マエ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</si>
</sst>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AD6-4D37-B12F-2E385EDE53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9AD6-4D37-B12F-2E385EDE53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50.27</c:v>
                </c:pt>
              </c:numCache>
            </c:numRef>
          </c:val>
          <c:extLst>
            <c:ext xmlns:c16="http://schemas.microsoft.com/office/drawing/2014/chart" uri="{C3380CC4-5D6E-409C-BE32-E72D297353CC}">
              <c16:uniqueId val="{00000000-946E-4691-9D32-7BDFB051AA9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946E-4691-9D32-7BDFB051AA9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85.38</c:v>
                </c:pt>
              </c:numCache>
            </c:numRef>
          </c:val>
          <c:extLst>
            <c:ext xmlns:c16="http://schemas.microsoft.com/office/drawing/2014/chart" uri="{C3380CC4-5D6E-409C-BE32-E72D297353CC}">
              <c16:uniqueId val="{00000000-49F1-4772-85C9-691B0B77D5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49F1-4772-85C9-691B0B77D5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104.62</c:v>
                </c:pt>
              </c:numCache>
            </c:numRef>
          </c:val>
          <c:extLst>
            <c:ext xmlns:c16="http://schemas.microsoft.com/office/drawing/2014/chart" uri="{C3380CC4-5D6E-409C-BE32-E72D297353CC}">
              <c16:uniqueId val="{00000000-FE2A-4BBF-9234-324A93B419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FE2A-4BBF-9234-324A93B419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4.12</c:v>
                </c:pt>
              </c:numCache>
            </c:numRef>
          </c:val>
          <c:extLst>
            <c:ext xmlns:c16="http://schemas.microsoft.com/office/drawing/2014/chart" uri="{C3380CC4-5D6E-409C-BE32-E72D297353CC}">
              <c16:uniqueId val="{00000000-1456-4B2B-9B91-ED938C165E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1456-4B2B-9B91-ED938C165E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275-4224-8851-F3A339210D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F275-4224-8851-F3A339210D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C98-49DC-AD8D-6DF5D26ABE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1C98-49DC-AD8D-6DF5D26ABE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25.22</c:v>
                </c:pt>
              </c:numCache>
            </c:numRef>
          </c:val>
          <c:extLst>
            <c:ext xmlns:c16="http://schemas.microsoft.com/office/drawing/2014/chart" uri="{C3380CC4-5D6E-409C-BE32-E72D297353CC}">
              <c16:uniqueId val="{00000000-184E-4389-93F2-247FF05E9B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184E-4389-93F2-247FF05E9B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70-450F-A15E-345CFF011C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F870-450F-A15E-345CFF011C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106.09</c:v>
                </c:pt>
              </c:numCache>
            </c:numRef>
          </c:val>
          <c:extLst>
            <c:ext xmlns:c16="http://schemas.microsoft.com/office/drawing/2014/chart" uri="{C3380CC4-5D6E-409C-BE32-E72D297353CC}">
              <c16:uniqueId val="{00000000-0C80-4CF8-823F-348CDADF72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0C80-4CF8-823F-348CDADF72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152.75</c:v>
                </c:pt>
              </c:numCache>
            </c:numRef>
          </c:val>
          <c:extLst>
            <c:ext xmlns:c16="http://schemas.microsoft.com/office/drawing/2014/chart" uri="{C3380CC4-5D6E-409C-BE32-E72D297353CC}">
              <c16:uniqueId val="{00000000-F471-46CC-953F-7A2D9DA429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F471-46CC-953F-7A2D9DA429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上富良野町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9706</v>
      </c>
      <c r="AM8" s="41"/>
      <c r="AN8" s="41"/>
      <c r="AO8" s="41"/>
      <c r="AP8" s="41"/>
      <c r="AQ8" s="41"/>
      <c r="AR8" s="41"/>
      <c r="AS8" s="41"/>
      <c r="AT8" s="34">
        <f>データ!T6</f>
        <v>237.1</v>
      </c>
      <c r="AU8" s="34"/>
      <c r="AV8" s="34"/>
      <c r="AW8" s="34"/>
      <c r="AX8" s="34"/>
      <c r="AY8" s="34"/>
      <c r="AZ8" s="34"/>
      <c r="BA8" s="34"/>
      <c r="BB8" s="34">
        <f>データ!U6</f>
        <v>40.94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65.569999999999993</v>
      </c>
      <c r="J10" s="34"/>
      <c r="K10" s="34"/>
      <c r="L10" s="34"/>
      <c r="M10" s="34"/>
      <c r="N10" s="34"/>
      <c r="O10" s="34"/>
      <c r="P10" s="34">
        <f>データ!P6</f>
        <v>82.47</v>
      </c>
      <c r="Q10" s="34"/>
      <c r="R10" s="34"/>
      <c r="S10" s="34"/>
      <c r="T10" s="34"/>
      <c r="U10" s="34"/>
      <c r="V10" s="34"/>
      <c r="W10" s="34">
        <f>データ!Q6</f>
        <v>84.09</v>
      </c>
      <c r="X10" s="34"/>
      <c r="Y10" s="34"/>
      <c r="Z10" s="34"/>
      <c r="AA10" s="34"/>
      <c r="AB10" s="34"/>
      <c r="AC10" s="34"/>
      <c r="AD10" s="41">
        <f>データ!R6</f>
        <v>3625</v>
      </c>
      <c r="AE10" s="41"/>
      <c r="AF10" s="41"/>
      <c r="AG10" s="41"/>
      <c r="AH10" s="41"/>
      <c r="AI10" s="41"/>
      <c r="AJ10" s="41"/>
      <c r="AK10" s="2"/>
      <c r="AL10" s="41">
        <f>データ!V6</f>
        <v>7887</v>
      </c>
      <c r="AM10" s="41"/>
      <c r="AN10" s="41"/>
      <c r="AO10" s="41"/>
      <c r="AP10" s="41"/>
      <c r="AQ10" s="41"/>
      <c r="AR10" s="41"/>
      <c r="AS10" s="41"/>
      <c r="AT10" s="34">
        <f>データ!W6</f>
        <v>3.69</v>
      </c>
      <c r="AU10" s="34"/>
      <c r="AV10" s="34"/>
      <c r="AW10" s="34"/>
      <c r="AX10" s="34"/>
      <c r="AY10" s="34"/>
      <c r="AZ10" s="34"/>
      <c r="BA10" s="34"/>
      <c r="BB10" s="34">
        <f>データ!X6</f>
        <v>2137.4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6NaO4F/QE3LNi0yESnq45OjcROTeT5S7J+22KVUrecf4/Fz1HFW8FhLxxUTev//cBgg+RpJ4aNMaXhcjxKMBw==" saltValue="ncE5EWvhIRWV2yyJWAUT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14605</v>
      </c>
      <c r="D6" s="19">
        <f t="shared" si="3"/>
        <v>46</v>
      </c>
      <c r="E6" s="19">
        <f t="shared" si="3"/>
        <v>17</v>
      </c>
      <c r="F6" s="19">
        <f t="shared" si="3"/>
        <v>1</v>
      </c>
      <c r="G6" s="19">
        <f t="shared" si="3"/>
        <v>0</v>
      </c>
      <c r="H6" s="19" t="str">
        <f t="shared" si="3"/>
        <v>北海道　上富良野町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65.569999999999993</v>
      </c>
      <c r="P6" s="20">
        <f t="shared" si="3"/>
        <v>82.47</v>
      </c>
      <c r="Q6" s="20">
        <f t="shared" si="3"/>
        <v>84.09</v>
      </c>
      <c r="R6" s="20">
        <f t="shared" si="3"/>
        <v>3625</v>
      </c>
      <c r="S6" s="20">
        <f t="shared" si="3"/>
        <v>9706</v>
      </c>
      <c r="T6" s="20">
        <f t="shared" si="3"/>
        <v>237.1</v>
      </c>
      <c r="U6" s="20">
        <f t="shared" si="3"/>
        <v>40.94</v>
      </c>
      <c r="V6" s="20">
        <f t="shared" si="3"/>
        <v>7887</v>
      </c>
      <c r="W6" s="20">
        <f t="shared" si="3"/>
        <v>3.69</v>
      </c>
      <c r="X6" s="20">
        <f t="shared" si="3"/>
        <v>2137.4</v>
      </c>
      <c r="Y6" s="21" t="str">
        <f>IF(Y7="",NA(),Y7)</f>
        <v>-</v>
      </c>
      <c r="Z6" s="21" t="str">
        <f t="shared" ref="Z6:AH6" si="4">IF(Z7="",NA(),Z7)</f>
        <v>-</v>
      </c>
      <c r="AA6" s="21" t="str">
        <f t="shared" si="4"/>
        <v>-</v>
      </c>
      <c r="AB6" s="21" t="str">
        <f t="shared" si="4"/>
        <v>-</v>
      </c>
      <c r="AC6" s="21">
        <f t="shared" si="4"/>
        <v>104.62</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25.22</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106.09</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152.75</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50.27</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85.38</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4.12</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14605</v>
      </c>
      <c r="D7" s="23">
        <v>46</v>
      </c>
      <c r="E7" s="23">
        <v>17</v>
      </c>
      <c r="F7" s="23">
        <v>1</v>
      </c>
      <c r="G7" s="23">
        <v>0</v>
      </c>
      <c r="H7" s="23" t="s">
        <v>96</v>
      </c>
      <c r="I7" s="23" t="s">
        <v>97</v>
      </c>
      <c r="J7" s="23" t="s">
        <v>98</v>
      </c>
      <c r="K7" s="23" t="s">
        <v>99</v>
      </c>
      <c r="L7" s="23" t="s">
        <v>100</v>
      </c>
      <c r="M7" s="23" t="s">
        <v>101</v>
      </c>
      <c r="N7" s="24" t="s">
        <v>102</v>
      </c>
      <c r="O7" s="24">
        <v>65.569999999999993</v>
      </c>
      <c r="P7" s="24">
        <v>82.47</v>
      </c>
      <c r="Q7" s="24">
        <v>84.09</v>
      </c>
      <c r="R7" s="24">
        <v>3625</v>
      </c>
      <c r="S7" s="24">
        <v>9706</v>
      </c>
      <c r="T7" s="24">
        <v>237.1</v>
      </c>
      <c r="U7" s="24">
        <v>40.94</v>
      </c>
      <c r="V7" s="24">
        <v>7887</v>
      </c>
      <c r="W7" s="24">
        <v>3.69</v>
      </c>
      <c r="X7" s="24">
        <v>2137.4</v>
      </c>
      <c r="Y7" s="24" t="s">
        <v>102</v>
      </c>
      <c r="Z7" s="24" t="s">
        <v>102</v>
      </c>
      <c r="AA7" s="24" t="s">
        <v>102</v>
      </c>
      <c r="AB7" s="24" t="s">
        <v>102</v>
      </c>
      <c r="AC7" s="24">
        <v>104.62</v>
      </c>
      <c r="AD7" s="24" t="s">
        <v>102</v>
      </c>
      <c r="AE7" s="24" t="s">
        <v>102</v>
      </c>
      <c r="AF7" s="24" t="s">
        <v>102</v>
      </c>
      <c r="AG7" s="24" t="s">
        <v>102</v>
      </c>
      <c r="AH7" s="24">
        <v>104.65</v>
      </c>
      <c r="AI7" s="24">
        <v>105.36</v>
      </c>
      <c r="AJ7" s="24" t="s">
        <v>102</v>
      </c>
      <c r="AK7" s="24" t="s">
        <v>102</v>
      </c>
      <c r="AL7" s="24" t="s">
        <v>102</v>
      </c>
      <c r="AM7" s="24" t="s">
        <v>102</v>
      </c>
      <c r="AN7" s="24">
        <v>0</v>
      </c>
      <c r="AO7" s="24" t="s">
        <v>102</v>
      </c>
      <c r="AP7" s="24" t="s">
        <v>102</v>
      </c>
      <c r="AQ7" s="24" t="s">
        <v>102</v>
      </c>
      <c r="AR7" s="24" t="s">
        <v>102</v>
      </c>
      <c r="AS7" s="24">
        <v>23.18</v>
      </c>
      <c r="AT7" s="24">
        <v>3.12</v>
      </c>
      <c r="AU7" s="24" t="s">
        <v>102</v>
      </c>
      <c r="AV7" s="24" t="s">
        <v>102</v>
      </c>
      <c r="AW7" s="24" t="s">
        <v>102</v>
      </c>
      <c r="AX7" s="24" t="s">
        <v>102</v>
      </c>
      <c r="AY7" s="24">
        <v>25.22</v>
      </c>
      <c r="AZ7" s="24" t="s">
        <v>102</v>
      </c>
      <c r="BA7" s="24" t="s">
        <v>102</v>
      </c>
      <c r="BB7" s="24" t="s">
        <v>102</v>
      </c>
      <c r="BC7" s="24" t="s">
        <v>102</v>
      </c>
      <c r="BD7" s="24">
        <v>80.010000000000005</v>
      </c>
      <c r="BE7" s="24">
        <v>82.75</v>
      </c>
      <c r="BF7" s="24" t="s">
        <v>102</v>
      </c>
      <c r="BG7" s="24" t="s">
        <v>102</v>
      </c>
      <c r="BH7" s="24" t="s">
        <v>102</v>
      </c>
      <c r="BI7" s="24" t="s">
        <v>102</v>
      </c>
      <c r="BJ7" s="24">
        <v>0</v>
      </c>
      <c r="BK7" s="24" t="s">
        <v>102</v>
      </c>
      <c r="BL7" s="24" t="s">
        <v>102</v>
      </c>
      <c r="BM7" s="24" t="s">
        <v>102</v>
      </c>
      <c r="BN7" s="24" t="s">
        <v>102</v>
      </c>
      <c r="BO7" s="24">
        <v>706.45</v>
      </c>
      <c r="BP7" s="24">
        <v>602.55999999999995</v>
      </c>
      <c r="BQ7" s="24" t="s">
        <v>102</v>
      </c>
      <c r="BR7" s="24" t="s">
        <v>102</v>
      </c>
      <c r="BS7" s="24" t="s">
        <v>102</v>
      </c>
      <c r="BT7" s="24" t="s">
        <v>102</v>
      </c>
      <c r="BU7" s="24">
        <v>106.09</v>
      </c>
      <c r="BV7" s="24" t="s">
        <v>102</v>
      </c>
      <c r="BW7" s="24" t="s">
        <v>102</v>
      </c>
      <c r="BX7" s="24" t="s">
        <v>102</v>
      </c>
      <c r="BY7" s="24" t="s">
        <v>102</v>
      </c>
      <c r="BZ7" s="24">
        <v>85.67</v>
      </c>
      <c r="CA7" s="24">
        <v>97.94</v>
      </c>
      <c r="CB7" s="24" t="s">
        <v>102</v>
      </c>
      <c r="CC7" s="24" t="s">
        <v>102</v>
      </c>
      <c r="CD7" s="24" t="s">
        <v>102</v>
      </c>
      <c r="CE7" s="24" t="s">
        <v>102</v>
      </c>
      <c r="CF7" s="24">
        <v>152.75</v>
      </c>
      <c r="CG7" s="24" t="s">
        <v>102</v>
      </c>
      <c r="CH7" s="24" t="s">
        <v>102</v>
      </c>
      <c r="CI7" s="24" t="s">
        <v>102</v>
      </c>
      <c r="CJ7" s="24" t="s">
        <v>102</v>
      </c>
      <c r="CK7" s="24">
        <v>194.78</v>
      </c>
      <c r="CL7" s="24">
        <v>140.97999999999999</v>
      </c>
      <c r="CM7" s="24" t="s">
        <v>102</v>
      </c>
      <c r="CN7" s="24" t="s">
        <v>102</v>
      </c>
      <c r="CO7" s="24" t="s">
        <v>102</v>
      </c>
      <c r="CP7" s="24" t="s">
        <v>102</v>
      </c>
      <c r="CQ7" s="24">
        <v>50.27</v>
      </c>
      <c r="CR7" s="24" t="s">
        <v>102</v>
      </c>
      <c r="CS7" s="24" t="s">
        <v>102</v>
      </c>
      <c r="CT7" s="24" t="s">
        <v>102</v>
      </c>
      <c r="CU7" s="24" t="s">
        <v>102</v>
      </c>
      <c r="CV7" s="24">
        <v>53.26</v>
      </c>
      <c r="CW7" s="24">
        <v>60.13</v>
      </c>
      <c r="CX7" s="24" t="s">
        <v>102</v>
      </c>
      <c r="CY7" s="24" t="s">
        <v>102</v>
      </c>
      <c r="CZ7" s="24" t="s">
        <v>102</v>
      </c>
      <c r="DA7" s="24" t="s">
        <v>102</v>
      </c>
      <c r="DB7" s="24">
        <v>85.38</v>
      </c>
      <c r="DC7" s="24" t="s">
        <v>102</v>
      </c>
      <c r="DD7" s="24" t="s">
        <v>102</v>
      </c>
      <c r="DE7" s="24" t="s">
        <v>102</v>
      </c>
      <c r="DF7" s="24" t="s">
        <v>102</v>
      </c>
      <c r="DG7" s="24">
        <v>91.12</v>
      </c>
      <c r="DH7" s="24">
        <v>96</v>
      </c>
      <c r="DI7" s="24" t="s">
        <v>102</v>
      </c>
      <c r="DJ7" s="24" t="s">
        <v>102</v>
      </c>
      <c r="DK7" s="24" t="s">
        <v>102</v>
      </c>
      <c r="DL7" s="24" t="s">
        <v>102</v>
      </c>
      <c r="DM7" s="24">
        <v>4.12</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m3e.251470</cp:lastModifiedBy>
  <cp:lastPrinted>2026-02-04T23:45:24Z</cp:lastPrinted>
  <dcterms:created xsi:type="dcterms:W3CDTF">2025-12-23T05:55:47Z</dcterms:created>
  <dcterms:modified xsi:type="dcterms:W3CDTF">2026-02-04T23:55:30Z</dcterms:modified>
  <cp:category/>
</cp:coreProperties>
</file>