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報告書（生成結果）\公営企業経営比較分析表\2023\47法非適用_下水道\"/>
    </mc:Choice>
  </mc:AlternateContent>
  <workbookProtection workbookAlgorithmName="SHA-512" workbookHashValue="0kjCrFAiUXbFOF/NVVh2LM3cD4J2j16baG5eK53fMoGFoooBh0Een7rF7nks+wKG/dYJavPezLsBgHh6NTMohA==" workbookSaltValue="WNqdYWjbvED36Y3B5oTFIg==" workbookSpinCount="100000" lockStructure="1"/>
  <bookViews>
    <workbookView xWindow="0" yWindow="0" windowWidth="23040" windowHeight="9216"/>
  </bookViews>
  <sheets>
    <sheet name="法非適用_下水道事業" sheetId="4" r:id="rId1"/>
    <sheet name="データ" sheetId="5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<sst xmlns="http://schemas.openxmlformats.org/spreadsheetml/2006/main" count="233" uniqueCount="115">
  <si>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</si>
  <si>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</si>
  <si>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</si>
  <si>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</si>
  <si>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</si>
  <si>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</si>
  <si>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</si>
  <si>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</si>
  <si>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</si>
  <si>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</si>
  <si>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</si>
  <si>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</si>
  <si>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</si>
  <si>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</si>
  <si>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</si>
  <si>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</si>
  <si>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</si>
  <si>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</si>
  <si>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</si>
  <si>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</si>
  <si>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</si>
  <si>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</si>
  <si>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</si>
  <si>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</si>
  <si>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</si>
  <si>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</si>
  <si>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</si>
  <si>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</si>
  <si>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</si>
  <si>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</si>
  <si>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</si>
  <si>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</si>
  <si>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</si>
  <si>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</si>
  <si>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</si>
  <si>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</si>
  <si>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</si>
  <si>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</si>
  <si>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</si>
  <si>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</si>
  <si>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</si>
  <si>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</si>
  <si>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</si>
  <si>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</si>
  <si>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</si>
  <si>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</si>
  <si>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</si>
  <si>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</si>
  <si>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</si>
  <si>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</si>
  <si>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</si>
  <si>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</si>
  <si>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</si>
  <si>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</si>
  <si>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</si>
  <si>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</si>
  <si>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</si>
  <si>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</si>
  <si>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</si>
  <si>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</si>
  <si>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</si>
  <si>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</si>
  <si>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</si>
  <si>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</si>
  <si>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</si>
  <si>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</si>
  <si>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</si>
  <si>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</si>
  <si>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</si>
  <si>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</si>
  <si>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</si>
  <si>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</si>
  <si>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</si>
  <si>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</si>
  <si>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</si>
  <si>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</si>
  <si>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</si>
  <si>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</si>
  <si>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</si>
  <si>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</si>
  <si>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</si>
  <si>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</si>
  <si>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</si>
  <si>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</si>
  <si>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</si>
  <si>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</si>
  <si>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</si>
  <si>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</si>
  <si>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</si>
  <si>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</si>
  <si>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</si>
  <si>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</si>
  <si>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</si>
  <si>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</si>
  <si>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</si>
  <si>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</si>
  <si>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</si>
  <si>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上富良野町</t>
  </si>
  <si>
    <t>法非適用</t>
  </si>
  <si>
    <t>下水道事業</t>
  </si>
  <si>
    <t>公共下水道</t>
  </si>
  <si>
    <t>Cd1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</si>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</sst>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13" fillId="0" borderId="0" xfId="0" applyFont="1">
      <alignment vertical="center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externalLink" Target="externalLinks/externalLink1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8-4D4D-95A5-6ACB89BAB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0.32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8-4D4D-95A5-6ACB89BAB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47.53</c:v>
                </c:pt>
                <c:pt idx="1">
                  <c:v>47.76</c:v>
                </c:pt>
                <c:pt idx="2">
                  <c:v>48.58</c:v>
                </c:pt>
                <c:pt idx="3">
                  <c:v>50.02</c:v>
                </c:pt>
                <c:pt idx="4">
                  <c:v>51.19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5-4477-A9C1-4FB37284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49.27</c:v>
                </c:pt>
                <c:pt idx="1">
                  <c:v>49.47</c:v>
                </c:pt>
                <c:pt idx="2">
                  <c:v>55.78</c:v>
                </c:pt>
                <c:pt idx="3">
                  <c:v>54.86</c:v>
                </c:pt>
                <c:pt idx="4">
                  <c:v>55.04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5-4477-A9C1-4FB37284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91.22</c:v>
                </c:pt>
                <c:pt idx="1">
                  <c:v>91.21</c:v>
                </c:pt>
                <c:pt idx="2">
                  <c:v>90.97</c:v>
                </c:pt>
                <c:pt idx="3">
                  <c:v>90.61</c:v>
                </c:pt>
                <c:pt idx="4">
                  <c:v>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A-4055-9BF2-C32C42B2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83.16</c:v>
                </c:pt>
                <c:pt idx="1">
                  <c:v>82.06</c:v>
                </c:pt>
                <c:pt idx="2">
                  <c:v>91.78</c:v>
                </c:pt>
                <c:pt idx="3">
                  <c:v>91.37</c:v>
                </c:pt>
                <c:pt idx="4">
                  <c:v>91.92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A-4055-9BF2-C32C42B2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55.92</c:v>
                </c:pt>
                <c:pt idx="1">
                  <c:v>67.27</c:v>
                </c:pt>
                <c:pt idx="2">
                  <c:v>67.89</c:v>
                </c:pt>
                <c:pt idx="3">
                  <c:v>76.19</c:v>
                </c:pt>
                <c:pt idx="4">
                  <c:v>74.83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C-4786-9906-ABE44E72A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C-4786-9906-ABE44E72A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5-4807-BF87-ED53994A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5-4807-BF87-ED53994A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7-4576-BD33-F15FBC4A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7-4576-BD33-F15FBC4A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B-4C16-8A78-07AD4E78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B-4C16-8A78-07AD4E78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3-418C-8BB3-E6ED69F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3-418C-8BB3-E6ED69F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1145.72</c:v>
                </c:pt>
                <c:pt idx="1">
                  <c:v>1235.05</c:v>
                </c:pt>
                <c:pt idx="2">
                  <c:v>889.15</c:v>
                </c:pt>
                <c:pt idx="3">
                  <c:v>836.52</c:v>
                </c:pt>
                <c:pt idx="4">
                  <c:v>375.73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2-4B21-A43F-7FD95971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1130.42</c:v>
                </c:pt>
                <c:pt idx="1">
                  <c:v>1245.0999999999999</c:v>
                </c:pt>
                <c:pt idx="2">
                  <c:v>765.48</c:v>
                </c:pt>
                <c:pt idx="3">
                  <c:v>742.08</c:v>
                </c:pt>
                <c:pt idx="4">
                  <c:v>730.84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2-4B21-A43F-7FD95971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63.07</c:v>
                </c:pt>
                <c:pt idx="1">
                  <c:v>69.540000000000006</c:v>
                </c:pt>
                <c:pt idx="2">
                  <c:v>70.239999999999995</c:v>
                </c:pt>
                <c:pt idx="3">
                  <c:v>81.06</c:v>
                </c:pt>
                <c:pt idx="4">
                  <c:v>72.98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7-463B-8105-2C87A4FE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74.17</c:v>
                </c:pt>
                <c:pt idx="1">
                  <c:v>79.77</c:v>
                </c:pt>
                <c:pt idx="2">
                  <c:v>87.8</c:v>
                </c:pt>
                <c:pt idx="3">
                  <c:v>86.51</c:v>
                </c:pt>
                <c:pt idx="4">
                  <c:v>89.17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7-463B-8105-2C87A4FE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258.93</c:v>
                </c:pt>
                <c:pt idx="1">
                  <c:v>246.85</c:v>
                </c:pt>
                <c:pt idx="2">
                  <c:v>251.81</c:v>
                </c:pt>
                <c:pt idx="3">
                  <c:v>218.39</c:v>
                </c:pt>
                <c:pt idx="4">
                  <c:v>243.05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AFC-BA09-26914D960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230.95</c:v>
                </c:pt>
                <c:pt idx="1">
                  <c:v>214.56</c:v>
                </c:pt>
                <c:pt idx="2">
                  <c:v>187.69</c:v>
                </c:pt>
                <c:pt idx="3">
                  <c:v>188.24</c:v>
                </c:pt>
                <c:pt idx="4">
                  <c:v>184.85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D-4AFC-BA09-26914D960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AHO41E2010"/>
      <sheetName val="データ"/>
    </sheetNames>
    <sheetDataSet>
      <sheetData sheetId="0"/>
      <sheetData sheetId="1">
        <row r="6">
          <cell r="Y6">
            <v>55.92</v>
          </cell>
          <cell r="Z6">
            <v>67.27</v>
          </cell>
          <cell r="AA6">
            <v>67.89</v>
          </cell>
          <cell r="AB6">
            <v>76.19</v>
          </cell>
          <cell r="AC6">
            <v>74.83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J6" t="e">
            <v>#N/A</v>
          </cell>
          <cell r="AK6" t="e">
            <v>#N/A</v>
          </cell>
          <cell r="AL6" t="e">
            <v>#N/A</v>
          </cell>
          <cell r="AM6" t="e">
            <v>#N/A</v>
          </cell>
          <cell r="AN6" t="e">
            <v>#N/A</v>
          </cell>
          <cell r="AO6" t="e">
            <v>#N/A</v>
          </cell>
          <cell r="AP6" t="e">
            <v>#N/A</v>
          </cell>
          <cell r="AQ6" t="e">
            <v>#N/A</v>
          </cell>
          <cell r="AR6" t="e">
            <v>#N/A</v>
          </cell>
          <cell r="AS6" t="e">
            <v>#N/A</v>
          </cell>
          <cell r="AU6" t="e">
            <v>#N/A</v>
          </cell>
          <cell r="AV6" t="e">
            <v>#N/A</v>
          </cell>
          <cell r="AW6" t="e">
            <v>#N/A</v>
          </cell>
          <cell r="AX6" t="e">
            <v>#N/A</v>
          </cell>
          <cell r="AY6" t="e">
            <v>#N/A</v>
          </cell>
          <cell r="AZ6" t="e">
            <v>#N/A</v>
          </cell>
          <cell r="BA6" t="e">
            <v>#N/A</v>
          </cell>
          <cell r="BB6" t="e">
            <v>#N/A</v>
          </cell>
          <cell r="BC6" t="e">
            <v>#N/A</v>
          </cell>
          <cell r="BD6" t="e">
            <v>#N/A</v>
          </cell>
          <cell r="BF6">
            <v>1145.72</v>
          </cell>
          <cell r="BG6">
            <v>1235.05</v>
          </cell>
          <cell r="BH6">
            <v>889.15</v>
          </cell>
          <cell r="BI6">
            <v>836.52</v>
          </cell>
          <cell r="BJ6">
            <v>375.73</v>
          </cell>
          <cell r="BK6">
            <v>1130.42</v>
          </cell>
          <cell r="BL6">
            <v>1245.0999999999999</v>
          </cell>
          <cell r="BM6">
            <v>765.48</v>
          </cell>
          <cell r="BN6">
            <v>742.08</v>
          </cell>
          <cell r="BO6">
            <v>730.84</v>
          </cell>
          <cell r="BQ6">
            <v>63.07</v>
          </cell>
          <cell r="BR6">
            <v>69.540000000000006</v>
          </cell>
          <cell r="BS6">
            <v>70.239999999999995</v>
          </cell>
          <cell r="BT6">
            <v>81.06</v>
          </cell>
          <cell r="BU6">
            <v>72.98</v>
          </cell>
          <cell r="BV6">
            <v>74.17</v>
          </cell>
          <cell r="BW6">
            <v>79.77</v>
          </cell>
          <cell r="BX6">
            <v>87.8</v>
          </cell>
          <cell r="BY6">
            <v>86.51</v>
          </cell>
          <cell r="BZ6">
            <v>89.17</v>
          </cell>
          <cell r="CB6">
            <v>258.93</v>
          </cell>
          <cell r="CC6">
            <v>246.85</v>
          </cell>
          <cell r="CD6">
            <v>251.81</v>
          </cell>
          <cell r="CE6">
            <v>218.39</v>
          </cell>
          <cell r="CF6">
            <v>243.05</v>
          </cell>
          <cell r="CG6">
            <v>230.95</v>
          </cell>
          <cell r="CH6">
            <v>214.56</v>
          </cell>
          <cell r="CI6">
            <v>187.69</v>
          </cell>
          <cell r="CJ6">
            <v>188.24</v>
          </cell>
          <cell r="CK6">
            <v>184.85</v>
          </cell>
          <cell r="CM6">
            <v>47.53</v>
          </cell>
          <cell r="CN6">
            <v>47.76</v>
          </cell>
          <cell r="CO6">
            <v>48.58</v>
          </cell>
          <cell r="CP6">
            <v>50.02</v>
          </cell>
          <cell r="CQ6">
            <v>51.19</v>
          </cell>
          <cell r="CR6">
            <v>49.27</v>
          </cell>
          <cell r="CS6">
            <v>49.47</v>
          </cell>
          <cell r="CT6">
            <v>55.78</v>
          </cell>
          <cell r="CU6">
            <v>54.86</v>
          </cell>
          <cell r="CV6">
            <v>55.04</v>
          </cell>
          <cell r="CX6">
            <v>91.22</v>
          </cell>
          <cell r="CY6">
            <v>91.21</v>
          </cell>
          <cell r="CZ6">
            <v>90.97</v>
          </cell>
          <cell r="DA6">
            <v>90.61</v>
          </cell>
          <cell r="DB6">
            <v>90.4</v>
          </cell>
          <cell r="DC6">
            <v>83.16</v>
          </cell>
          <cell r="DD6">
            <v>82.06</v>
          </cell>
          <cell r="DE6">
            <v>91.78</v>
          </cell>
          <cell r="DF6">
            <v>91.37</v>
          </cell>
          <cell r="DG6">
            <v>91.92</v>
          </cell>
          <cell r="DI6" t="e">
            <v>#N/A</v>
          </cell>
          <cell r="DJ6" t="e">
            <v>#N/A</v>
          </cell>
          <cell r="DK6" t="e">
            <v>#N/A</v>
          </cell>
          <cell r="DL6" t="e">
            <v>#N/A</v>
          </cell>
          <cell r="DM6" t="e">
            <v>#N/A</v>
          </cell>
          <cell r="DN6" t="e">
            <v>#N/A</v>
          </cell>
          <cell r="DO6" t="e">
            <v>#N/A</v>
          </cell>
          <cell r="DP6" t="e">
            <v>#N/A</v>
          </cell>
          <cell r="DQ6" t="e">
            <v>#N/A</v>
          </cell>
          <cell r="DR6" t="e">
            <v>#N/A</v>
          </cell>
          <cell r="DT6" t="e">
            <v>#N/A</v>
          </cell>
          <cell r="DU6" t="e">
            <v>#N/A</v>
          </cell>
          <cell r="DV6" t="e">
            <v>#N/A</v>
          </cell>
          <cell r="DW6" t="e">
            <v>#N/A</v>
          </cell>
          <cell r="DX6" t="e">
            <v>#N/A</v>
          </cell>
          <cell r="DY6" t="e">
            <v>#N/A</v>
          </cell>
          <cell r="DZ6" t="e">
            <v>#N/A</v>
          </cell>
          <cell r="EA6" t="e">
            <v>#N/A</v>
          </cell>
          <cell r="EB6" t="e">
            <v>#N/A</v>
          </cell>
          <cell r="EC6" t="e">
            <v>#N/A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0.1</v>
          </cell>
          <cell r="EK6">
            <v>0.32</v>
          </cell>
          <cell r="EL6">
            <v>0.1</v>
          </cell>
          <cell r="EM6">
            <v>7.0000000000000007E-2</v>
          </cell>
          <cell r="EN6">
            <v>0.06</v>
          </cell>
        </row>
        <row r="10">
          <cell r="B10">
            <v>36892</v>
          </cell>
          <cell r="C10">
            <v>37257</v>
          </cell>
          <cell r="D10">
            <v>37623</v>
          </cell>
          <cell r="E10">
            <v>37989</v>
          </cell>
          <cell r="F10">
            <v>38356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 x14ac:dyDescent="0.2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2">
      <c r="A6" s="2"/>
      <c r="B6" s="5" t="str">
        <f>データ!H6</f>
        <v>北海道　上富良野町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2">
      <c r="A7" s="2"/>
      <c r="B7" s="6" t="s">
        <v>1</v>
      </c>
      <c r="C7" s="6"/>
      <c r="D7" s="6"/>
      <c r="E7" s="6"/>
      <c r="F7" s="6"/>
      <c r="G7" s="6"/>
      <c r="H7" s="6"/>
      <c r="I7" s="6" t="s">
        <v>2</v>
      </c>
      <c r="J7" s="6"/>
      <c r="K7" s="6"/>
      <c r="L7" s="6"/>
      <c r="M7" s="6"/>
      <c r="N7" s="6"/>
      <c r="O7" s="6"/>
      <c r="P7" s="6" t="s">
        <v>3</v>
      </c>
      <c r="Q7" s="6"/>
      <c r="R7" s="6"/>
      <c r="S7" s="6"/>
      <c r="T7" s="6"/>
      <c r="U7" s="6"/>
      <c r="V7" s="6"/>
      <c r="W7" s="6" t="s">
        <v>4</v>
      </c>
      <c r="X7" s="6"/>
      <c r="Y7" s="6"/>
      <c r="Z7" s="6"/>
      <c r="AA7" s="6"/>
      <c r="AB7" s="6"/>
      <c r="AC7" s="6"/>
      <c r="AD7" s="6" t="s">
        <v>5</v>
      </c>
      <c r="AE7" s="6"/>
      <c r="AF7" s="6"/>
      <c r="AG7" s="6"/>
      <c r="AH7" s="6"/>
      <c r="AI7" s="6"/>
      <c r="AJ7" s="6"/>
      <c r="AK7" s="4"/>
      <c r="AL7" s="6" t="s">
        <v>6</v>
      </c>
      <c r="AM7" s="6"/>
      <c r="AN7" s="6"/>
      <c r="AO7" s="6"/>
      <c r="AP7" s="6"/>
      <c r="AQ7" s="6"/>
      <c r="AR7" s="6"/>
      <c r="AS7" s="6"/>
      <c r="AT7" s="6" t="s">
        <v>7</v>
      </c>
      <c r="AU7" s="6"/>
      <c r="AV7" s="6"/>
      <c r="AW7" s="6"/>
      <c r="AX7" s="6"/>
      <c r="AY7" s="6"/>
      <c r="AZ7" s="6"/>
      <c r="BA7" s="6"/>
      <c r="BB7" s="6" t="s">
        <v>8</v>
      </c>
      <c r="BC7" s="6"/>
      <c r="BD7" s="6"/>
      <c r="BE7" s="6"/>
      <c r="BF7" s="6"/>
      <c r="BG7" s="6"/>
      <c r="BH7" s="6"/>
      <c r="BI7" s="6"/>
      <c r="BJ7" s="4"/>
      <c r="BK7" s="4"/>
      <c r="BL7" s="7" t="s">
        <v>9</v>
      </c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9"/>
    </row>
    <row r="8" spans="1:78" ht="18.75" customHeight="1" x14ac:dyDescent="0.2">
      <c r="A8" s="2"/>
      <c r="B8" s="10" t="str">
        <f>データ!I6</f>
        <v>法非適用</v>
      </c>
      <c r="C8" s="10"/>
      <c r="D8" s="10"/>
      <c r="E8" s="10"/>
      <c r="F8" s="10"/>
      <c r="G8" s="10"/>
      <c r="H8" s="10"/>
      <c r="I8" s="10" t="str">
        <f>データ!J6</f>
        <v>下水道事業</v>
      </c>
      <c r="J8" s="10"/>
      <c r="K8" s="10"/>
      <c r="L8" s="10"/>
      <c r="M8" s="10"/>
      <c r="N8" s="10"/>
      <c r="O8" s="10"/>
      <c r="P8" s="10" t="str">
        <f>データ!K6</f>
        <v>公共下水道</v>
      </c>
      <c r="Q8" s="10"/>
      <c r="R8" s="10"/>
      <c r="S8" s="10"/>
      <c r="T8" s="10"/>
      <c r="U8" s="10"/>
      <c r="V8" s="10"/>
      <c r="W8" s="10" t="str">
        <f>データ!L6</f>
        <v>Cd1</v>
      </c>
      <c r="X8" s="10"/>
      <c r="Y8" s="10"/>
      <c r="Z8" s="10"/>
      <c r="AA8" s="10"/>
      <c r="AB8" s="10"/>
      <c r="AC8" s="10"/>
      <c r="AD8" s="11" t="str">
        <f>データ!$M$6</f>
        <v>非設置</v>
      </c>
      <c r="AE8" s="11"/>
      <c r="AF8" s="11"/>
      <c r="AG8" s="11"/>
      <c r="AH8" s="11"/>
      <c r="AI8" s="11"/>
      <c r="AJ8" s="11"/>
      <c r="AK8" s="4"/>
      <c r="AL8" s="12">
        <f>データ!S6</f>
        <v>10004</v>
      </c>
      <c r="AM8" s="12"/>
      <c r="AN8" s="12"/>
      <c r="AO8" s="12"/>
      <c r="AP8" s="12"/>
      <c r="AQ8" s="12"/>
      <c r="AR8" s="12"/>
      <c r="AS8" s="12"/>
      <c r="AT8" s="13">
        <f>データ!T6</f>
        <v>237.1</v>
      </c>
      <c r="AU8" s="13"/>
      <c r="AV8" s="13"/>
      <c r="AW8" s="13"/>
      <c r="AX8" s="13"/>
      <c r="AY8" s="13"/>
      <c r="AZ8" s="13"/>
      <c r="BA8" s="13"/>
      <c r="BB8" s="13">
        <f>データ!U6</f>
        <v>42.19</v>
      </c>
      <c r="BC8" s="13"/>
      <c r="BD8" s="13"/>
      <c r="BE8" s="13"/>
      <c r="BF8" s="13"/>
      <c r="BG8" s="13"/>
      <c r="BH8" s="13"/>
      <c r="BI8" s="13"/>
      <c r="BJ8" s="4"/>
      <c r="BK8" s="4"/>
      <c r="BL8" s="14" t="s">
        <v>10</v>
      </c>
      <c r="BM8" s="15"/>
      <c r="BN8" s="16" t="s">
        <v>11</v>
      </c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7"/>
    </row>
    <row r="9" spans="1:78" ht="18.75" customHeight="1" x14ac:dyDescent="0.2">
      <c r="A9" s="2"/>
      <c r="B9" s="6" t="s">
        <v>12</v>
      </c>
      <c r="C9" s="6"/>
      <c r="D9" s="6"/>
      <c r="E9" s="6"/>
      <c r="F9" s="6"/>
      <c r="G9" s="6"/>
      <c r="H9" s="6"/>
      <c r="I9" s="6" t="s">
        <v>13</v>
      </c>
      <c r="J9" s="6"/>
      <c r="K9" s="6"/>
      <c r="L9" s="6"/>
      <c r="M9" s="6"/>
      <c r="N9" s="6"/>
      <c r="O9" s="6"/>
      <c r="P9" s="6" t="s">
        <v>14</v>
      </c>
      <c r="Q9" s="6"/>
      <c r="R9" s="6"/>
      <c r="S9" s="6"/>
      <c r="T9" s="6"/>
      <c r="U9" s="6"/>
      <c r="V9" s="6"/>
      <c r="W9" s="6" t="s">
        <v>15</v>
      </c>
      <c r="X9" s="6"/>
      <c r="Y9" s="6"/>
      <c r="Z9" s="6"/>
      <c r="AA9" s="6"/>
      <c r="AB9" s="6"/>
      <c r="AC9" s="6"/>
      <c r="AD9" s="6" t="s">
        <v>16</v>
      </c>
      <c r="AE9" s="6"/>
      <c r="AF9" s="6"/>
      <c r="AG9" s="6"/>
      <c r="AH9" s="6"/>
      <c r="AI9" s="6"/>
      <c r="AJ9" s="6"/>
      <c r="AK9" s="4"/>
      <c r="AL9" s="6" t="s">
        <v>17</v>
      </c>
      <c r="AM9" s="6"/>
      <c r="AN9" s="6"/>
      <c r="AO9" s="6"/>
      <c r="AP9" s="6"/>
      <c r="AQ9" s="6"/>
      <c r="AR9" s="6"/>
      <c r="AS9" s="6"/>
      <c r="AT9" s="6" t="s">
        <v>18</v>
      </c>
      <c r="AU9" s="6"/>
      <c r="AV9" s="6"/>
      <c r="AW9" s="6"/>
      <c r="AX9" s="6"/>
      <c r="AY9" s="6"/>
      <c r="AZ9" s="6"/>
      <c r="BA9" s="6"/>
      <c r="BB9" s="6" t="s">
        <v>19</v>
      </c>
      <c r="BC9" s="6"/>
      <c r="BD9" s="6"/>
      <c r="BE9" s="6"/>
      <c r="BF9" s="6"/>
      <c r="BG9" s="6"/>
      <c r="BH9" s="6"/>
      <c r="BI9" s="6"/>
      <c r="BJ9" s="4"/>
      <c r="BK9" s="4"/>
      <c r="BL9" s="18" t="s">
        <v>20</v>
      </c>
      <c r="BM9" s="19"/>
      <c r="BN9" s="20" t="s">
        <v>21</v>
      </c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1"/>
    </row>
    <row r="10" spans="1:78" ht="18.75" customHeight="1" x14ac:dyDescent="0.2">
      <c r="A10" s="2"/>
      <c r="B10" s="13" t="str">
        <f>データ!N6</f>
        <v>-</v>
      </c>
      <c r="C10" s="13"/>
      <c r="D10" s="13"/>
      <c r="E10" s="13"/>
      <c r="F10" s="13"/>
      <c r="G10" s="13"/>
      <c r="H10" s="13"/>
      <c r="I10" s="13" t="str">
        <f>データ!O6</f>
        <v>該当数値なし</v>
      </c>
      <c r="J10" s="13"/>
      <c r="K10" s="13"/>
      <c r="L10" s="13"/>
      <c r="M10" s="13"/>
      <c r="N10" s="13"/>
      <c r="O10" s="13"/>
      <c r="P10" s="13">
        <f>データ!P6</f>
        <v>82.5</v>
      </c>
      <c r="Q10" s="13"/>
      <c r="R10" s="13"/>
      <c r="S10" s="13"/>
      <c r="T10" s="13"/>
      <c r="U10" s="13"/>
      <c r="V10" s="13"/>
      <c r="W10" s="13">
        <f>データ!Q6</f>
        <v>79.92</v>
      </c>
      <c r="X10" s="13"/>
      <c r="Y10" s="13"/>
      <c r="Z10" s="13"/>
      <c r="AA10" s="13"/>
      <c r="AB10" s="13"/>
      <c r="AC10" s="13"/>
      <c r="AD10" s="12">
        <f>データ!R6</f>
        <v>3625</v>
      </c>
      <c r="AE10" s="12"/>
      <c r="AF10" s="12"/>
      <c r="AG10" s="12"/>
      <c r="AH10" s="12"/>
      <c r="AI10" s="12"/>
      <c r="AJ10" s="12"/>
      <c r="AK10" s="2"/>
      <c r="AL10" s="12">
        <f>データ!V6</f>
        <v>8097</v>
      </c>
      <c r="AM10" s="12"/>
      <c r="AN10" s="12"/>
      <c r="AO10" s="12"/>
      <c r="AP10" s="12"/>
      <c r="AQ10" s="12"/>
      <c r="AR10" s="12"/>
      <c r="AS10" s="12"/>
      <c r="AT10" s="13">
        <f>データ!W6</f>
        <v>3.69</v>
      </c>
      <c r="AU10" s="13"/>
      <c r="AV10" s="13"/>
      <c r="AW10" s="13"/>
      <c r="AX10" s="13"/>
      <c r="AY10" s="13"/>
      <c r="AZ10" s="13"/>
      <c r="BA10" s="13"/>
      <c r="BB10" s="13">
        <f>データ!X6</f>
        <v>2194.31</v>
      </c>
      <c r="BC10" s="13"/>
      <c r="BD10" s="13"/>
      <c r="BE10" s="13"/>
      <c r="BF10" s="13"/>
      <c r="BG10" s="13"/>
      <c r="BH10" s="13"/>
      <c r="BI10" s="13"/>
      <c r="BJ10" s="2"/>
      <c r="BK10" s="2"/>
      <c r="BL10" s="22" t="s">
        <v>22</v>
      </c>
      <c r="BM10" s="23"/>
      <c r="BN10" s="24" t="s">
        <v>23</v>
      </c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6" t="s">
        <v>24</v>
      </c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ht="13.5" customHeight="1" x14ac:dyDescent="0.2">
      <c r="A14" s="2"/>
      <c r="B14" s="28" t="s">
        <v>25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30"/>
      <c r="BK14" s="2"/>
      <c r="BL14" s="31" t="s">
        <v>26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37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9"/>
    </row>
    <row r="16" spans="1:78" ht="13.5" customHeight="1" x14ac:dyDescent="0.2">
      <c r="A16" s="2"/>
      <c r="B16" s="4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41"/>
      <c r="BK16" s="2"/>
      <c r="BL16" s="42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2">
      <c r="A17" s="2"/>
      <c r="B17" s="4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41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2">
      <c r="A18" s="2"/>
      <c r="B18" s="4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41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2">
      <c r="A19" s="2"/>
      <c r="B19" s="4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41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2">
      <c r="A20" s="2"/>
      <c r="B20" s="4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41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2">
      <c r="A21" s="2"/>
      <c r="B21" s="4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41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2">
      <c r="A22" s="2"/>
      <c r="B22" s="4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41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2">
      <c r="A23" s="2"/>
      <c r="B23" s="4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41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2">
      <c r="A24" s="2"/>
      <c r="B24" s="4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41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2">
      <c r="A25" s="2"/>
      <c r="B25" s="4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41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2">
      <c r="A26" s="2"/>
      <c r="B26" s="4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41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2">
      <c r="A27" s="2"/>
      <c r="B27" s="4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41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2">
      <c r="A28" s="2"/>
      <c r="B28" s="4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41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2">
      <c r="A29" s="2"/>
      <c r="B29" s="4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41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2">
      <c r="A30" s="2"/>
      <c r="B30" s="4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41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2">
      <c r="A31" s="2"/>
      <c r="B31" s="4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41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2">
      <c r="A32" s="2"/>
      <c r="B32" s="4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41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2">
      <c r="A33" s="2"/>
      <c r="B33" s="4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41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2">
      <c r="A34" s="2"/>
      <c r="B34" s="4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45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45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41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2">
      <c r="A35" s="2"/>
      <c r="B35" s="4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45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45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41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2">
      <c r="A36" s="2"/>
      <c r="B36" s="4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41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2">
      <c r="A37" s="2"/>
      <c r="B37" s="4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41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2">
      <c r="A38" s="2"/>
      <c r="B38" s="4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41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2">
      <c r="A39" s="2"/>
      <c r="B39" s="4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41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2">
      <c r="A40" s="2"/>
      <c r="B40" s="4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41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2">
      <c r="A41" s="2"/>
      <c r="B41" s="4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41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2">
      <c r="A42" s="2"/>
      <c r="B42" s="4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41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2">
      <c r="A43" s="2"/>
      <c r="B43" s="4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41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2">
      <c r="A44" s="2"/>
      <c r="B44" s="4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41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2">
      <c r="A45" s="2"/>
      <c r="B45" s="4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41"/>
      <c r="BK45" s="2"/>
      <c r="BL45" s="31" t="s">
        <v>27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2">
      <c r="A46" s="2"/>
      <c r="B46" s="4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41"/>
      <c r="BK46" s="2"/>
      <c r="BL46" s="37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9"/>
    </row>
    <row r="47" spans="1:78" ht="13.5" customHeight="1" x14ac:dyDescent="0.2">
      <c r="A47" s="2"/>
      <c r="B47" s="4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41"/>
      <c r="BK47" s="2"/>
      <c r="BL47" s="42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2">
      <c r="A48" s="2"/>
      <c r="B48" s="4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41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2">
      <c r="A49" s="2"/>
      <c r="B49" s="4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41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2">
      <c r="A50" s="2"/>
      <c r="B50" s="4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41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2">
      <c r="A51" s="2"/>
      <c r="B51" s="4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41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2">
      <c r="A52" s="2"/>
      <c r="B52" s="4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41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2">
      <c r="A53" s="2"/>
      <c r="B53" s="4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41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2">
      <c r="A54" s="2"/>
      <c r="B54" s="4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41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2">
      <c r="A55" s="2"/>
      <c r="B55" s="4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41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2">
      <c r="A56" s="2"/>
      <c r="B56" s="4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5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5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45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41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2">
      <c r="A57" s="2"/>
      <c r="B57" s="4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5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5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45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41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2">
      <c r="A58" s="2"/>
      <c r="B58" s="40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5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5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5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1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2">
      <c r="A59" s="2"/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2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2">
      <c r="A62" s="2"/>
      <c r="B62" s="4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41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2">
      <c r="A63" s="2"/>
      <c r="B63" s="4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41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2">
      <c r="A64" s="2"/>
      <c r="B64" s="4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41"/>
      <c r="BK64" s="2"/>
      <c r="BL64" s="31" t="s">
        <v>29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2">
      <c r="A65" s="2"/>
      <c r="B65" s="4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41"/>
      <c r="BK65" s="2"/>
      <c r="BL65" s="37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9"/>
    </row>
    <row r="66" spans="1:78" ht="13.5" customHeight="1" x14ac:dyDescent="0.2">
      <c r="A66" s="2"/>
      <c r="B66" s="4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41"/>
      <c r="BK66" s="2"/>
      <c r="BL66" s="42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2">
      <c r="A67" s="2"/>
      <c r="B67" s="4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41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2">
      <c r="A68" s="2"/>
      <c r="B68" s="4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41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2">
      <c r="A69" s="2"/>
      <c r="B69" s="4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41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2">
      <c r="A70" s="2"/>
      <c r="B70" s="4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41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2">
      <c r="A71" s="2"/>
      <c r="B71" s="4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41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2">
      <c r="A72" s="2"/>
      <c r="B72" s="4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41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2">
      <c r="A73" s="2"/>
      <c r="B73" s="4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41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2">
      <c r="A74" s="2"/>
      <c r="B74" s="4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41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2">
      <c r="A75" s="2"/>
      <c r="B75" s="4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41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2">
      <c r="A76" s="2"/>
      <c r="B76" s="4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41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2">
      <c r="A77" s="2"/>
      <c r="B77" s="4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41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2">
      <c r="A78" s="2"/>
      <c r="B78" s="4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41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2">
      <c r="A79" s="2"/>
      <c r="B79" s="4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5"/>
      <c r="V79" s="45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45"/>
      <c r="AP79" s="45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41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2">
      <c r="A80" s="2"/>
      <c r="B80" s="4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5"/>
      <c r="V80" s="45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45"/>
      <c r="AP80" s="45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41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2">
      <c r="A81" s="2"/>
      <c r="B81" s="40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2"/>
      <c r="V81" s="2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2"/>
      <c r="AP81" s="2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2"/>
      <c r="BJ81" s="41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2">
      <c r="A82" s="2"/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2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2">
      <c r="C83" s="54" t="s">
        <v>30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</row>
    <row r="84" spans="1:78" x14ac:dyDescent="0.2">
      <c r="C84" s="2"/>
    </row>
    <row r="85" spans="1:78" hidden="1" x14ac:dyDescent="0.2">
      <c r="B85" s="55" t="s">
        <v>31</v>
      </c>
      <c r="C85" s="55"/>
      <c r="D85" s="55"/>
      <c r="E85" s="55" t="s">
        <v>32</v>
      </c>
      <c r="F85" s="55" t="s">
        <v>33</v>
      </c>
      <c r="G85" s="55" t="s">
        <v>34</v>
      </c>
      <c r="H85" s="55" t="s">
        <v>35</v>
      </c>
      <c r="I85" s="55" t="s">
        <v>36</v>
      </c>
      <c r="J85" s="55" t="s">
        <v>37</v>
      </c>
      <c r="K85" s="55" t="s">
        <v>38</v>
      </c>
      <c r="L85" s="55" t="s">
        <v>39</v>
      </c>
      <c r="M85" s="55" t="s">
        <v>40</v>
      </c>
      <c r="N85" s="55" t="s">
        <v>41</v>
      </c>
      <c r="O85" s="55" t="s">
        <v>42</v>
      </c>
    </row>
    <row r="86" spans="1:78" hidden="1" x14ac:dyDescent="0.2">
      <c r="B86" s="55"/>
      <c r="C86" s="55"/>
      <c r="D86" s="55"/>
      <c r="E86" s="55" t="str">
        <f>データ!AI6</f>
        <v/>
      </c>
      <c r="F86" s="55" t="s">
        <v>43</v>
      </c>
      <c r="G86" s="55" t="s">
        <v>43</v>
      </c>
      <c r="H86" s="55" t="str">
        <f>データ!BP6</f>
        <v>【630.82】</v>
      </c>
      <c r="I86" s="55" t="str">
        <f>データ!CA6</f>
        <v>【97.81】</v>
      </c>
      <c r="J86" s="55" t="str">
        <f>データ!CL6</f>
        <v>【138.75】</v>
      </c>
      <c r="K86" s="55" t="str">
        <f>データ!CW6</f>
        <v>【58.94】</v>
      </c>
      <c r="L86" s="55" t="str">
        <f>データ!DH6</f>
        <v>【95.91】</v>
      </c>
      <c r="M86" s="55" t="s">
        <v>43</v>
      </c>
      <c r="N86" s="55" t="s">
        <v>43</v>
      </c>
      <c r="O86" s="55" t="str">
        <f>データ!EO6</f>
        <v>【0.22】</v>
      </c>
    </row>
  </sheetData>
  <sheetProtection algorithmName="SHA-512" hashValue="V0FIU5+OdyhaTFMwf9c9A7K6yQqzf3t4zv+FA0w8teToc7hz/AhlUNBF9lUK9TurpAZ0XiL9FBItwSS5HKIQ7w==" saltValue="6vpkCMVjU9F8sE7V5KEET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N10:BY10"/>
    <mergeCell ref="BL11:BZ13"/>
    <mergeCell ref="B14:BJ15"/>
    <mergeCell ref="BL14:BZ15"/>
    <mergeCell ref="BL16:BZ44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44</v>
      </c>
      <c r="Y1" s="56">
        <v>1</v>
      </c>
      <c r="Z1" s="56">
        <v>1</v>
      </c>
      <c r="AA1" s="56">
        <v>1</v>
      </c>
      <c r="AB1" s="56">
        <v>1</v>
      </c>
      <c r="AC1" s="56">
        <v>1</v>
      </c>
      <c r="AD1" s="56">
        <v>1</v>
      </c>
      <c r="AE1" s="56">
        <v>1</v>
      </c>
      <c r="AF1" s="56">
        <v>1</v>
      </c>
      <c r="AG1" s="56">
        <v>1</v>
      </c>
      <c r="AH1" s="56">
        <v>1</v>
      </c>
      <c r="AI1" s="56"/>
      <c r="AJ1" s="56">
        <v>1</v>
      </c>
      <c r="AK1" s="56">
        <v>1</v>
      </c>
      <c r="AL1" s="56">
        <v>1</v>
      </c>
      <c r="AM1" s="56">
        <v>1</v>
      </c>
      <c r="AN1" s="56">
        <v>1</v>
      </c>
      <c r="AO1" s="56">
        <v>1</v>
      </c>
      <c r="AP1" s="56">
        <v>1</v>
      </c>
      <c r="AQ1" s="56">
        <v>1</v>
      </c>
      <c r="AR1" s="56">
        <v>1</v>
      </c>
      <c r="AS1" s="56">
        <v>1</v>
      </c>
      <c r="AT1" s="56"/>
      <c r="AU1" s="56">
        <v>1</v>
      </c>
      <c r="AV1" s="56">
        <v>1</v>
      </c>
      <c r="AW1" s="56">
        <v>1</v>
      </c>
      <c r="AX1" s="56">
        <v>1</v>
      </c>
      <c r="AY1" s="56">
        <v>1</v>
      </c>
      <c r="AZ1" s="56">
        <v>1</v>
      </c>
      <c r="BA1" s="56">
        <v>1</v>
      </c>
      <c r="BB1" s="56">
        <v>1</v>
      </c>
      <c r="BC1" s="56">
        <v>1</v>
      </c>
      <c r="BD1" s="56">
        <v>1</v>
      </c>
      <c r="BE1" s="56"/>
      <c r="BF1" s="56">
        <v>1</v>
      </c>
      <c r="BG1" s="56">
        <v>1</v>
      </c>
      <c r="BH1" s="56">
        <v>1</v>
      </c>
      <c r="BI1" s="56">
        <v>1</v>
      </c>
      <c r="BJ1" s="56">
        <v>1</v>
      </c>
      <c r="BK1" s="56">
        <v>1</v>
      </c>
      <c r="BL1" s="56">
        <v>1</v>
      </c>
      <c r="BM1" s="56">
        <v>1</v>
      </c>
      <c r="BN1" s="56">
        <v>1</v>
      </c>
      <c r="BO1" s="56">
        <v>1</v>
      </c>
      <c r="BP1" s="56"/>
      <c r="BQ1" s="56">
        <v>1</v>
      </c>
      <c r="BR1" s="56">
        <v>1</v>
      </c>
      <c r="BS1" s="56">
        <v>1</v>
      </c>
      <c r="BT1" s="56">
        <v>1</v>
      </c>
      <c r="BU1" s="56">
        <v>1</v>
      </c>
      <c r="BV1" s="56">
        <v>1</v>
      </c>
      <c r="BW1" s="56">
        <v>1</v>
      </c>
      <c r="BX1" s="56">
        <v>1</v>
      </c>
      <c r="BY1" s="56">
        <v>1</v>
      </c>
      <c r="BZ1" s="56">
        <v>1</v>
      </c>
      <c r="CA1" s="56"/>
      <c r="CB1" s="56">
        <v>1</v>
      </c>
      <c r="CC1" s="56">
        <v>1</v>
      </c>
      <c r="CD1" s="56">
        <v>1</v>
      </c>
      <c r="CE1" s="56">
        <v>1</v>
      </c>
      <c r="CF1" s="56">
        <v>1</v>
      </c>
      <c r="CG1" s="56">
        <v>1</v>
      </c>
      <c r="CH1" s="56">
        <v>1</v>
      </c>
      <c r="CI1" s="56">
        <v>1</v>
      </c>
      <c r="CJ1" s="56">
        <v>1</v>
      </c>
      <c r="CK1" s="56">
        <v>1</v>
      </c>
      <c r="CL1" s="56"/>
      <c r="CM1" s="56">
        <v>1</v>
      </c>
      <c r="CN1" s="56">
        <v>1</v>
      </c>
      <c r="CO1" s="56">
        <v>1</v>
      </c>
      <c r="CP1" s="56">
        <v>1</v>
      </c>
      <c r="CQ1" s="56">
        <v>1</v>
      </c>
      <c r="CR1" s="56">
        <v>1</v>
      </c>
      <c r="CS1" s="56">
        <v>1</v>
      </c>
      <c r="CT1" s="56">
        <v>1</v>
      </c>
      <c r="CU1" s="56">
        <v>1</v>
      </c>
      <c r="CV1" s="56">
        <v>1</v>
      </c>
      <c r="CW1" s="56"/>
      <c r="CX1" s="56">
        <v>1</v>
      </c>
      <c r="CY1" s="56">
        <v>1</v>
      </c>
      <c r="CZ1" s="56">
        <v>1</v>
      </c>
      <c r="DA1" s="56">
        <v>1</v>
      </c>
      <c r="DB1" s="56">
        <v>1</v>
      </c>
      <c r="DC1" s="56">
        <v>1</v>
      </c>
      <c r="DD1" s="56">
        <v>1</v>
      </c>
      <c r="DE1" s="56">
        <v>1</v>
      </c>
      <c r="DF1" s="56">
        <v>1</v>
      </c>
      <c r="DG1" s="56">
        <v>1</v>
      </c>
      <c r="DH1" s="56"/>
      <c r="DI1" s="56">
        <v>1</v>
      </c>
      <c r="DJ1" s="56">
        <v>1</v>
      </c>
      <c r="DK1" s="56">
        <v>1</v>
      </c>
      <c r="DL1" s="56">
        <v>1</v>
      </c>
      <c r="DM1" s="56">
        <v>1</v>
      </c>
      <c r="DN1" s="56">
        <v>1</v>
      </c>
      <c r="DO1" s="56">
        <v>1</v>
      </c>
      <c r="DP1" s="56">
        <v>1</v>
      </c>
      <c r="DQ1" s="56">
        <v>1</v>
      </c>
      <c r="DR1" s="56">
        <v>1</v>
      </c>
      <c r="DS1" s="56"/>
      <c r="DT1" s="56">
        <v>1</v>
      </c>
      <c r="DU1" s="56">
        <v>1</v>
      </c>
      <c r="DV1" s="56">
        <v>1</v>
      </c>
      <c r="DW1" s="56">
        <v>1</v>
      </c>
      <c r="DX1" s="56">
        <v>1</v>
      </c>
      <c r="DY1" s="56">
        <v>1</v>
      </c>
      <c r="DZ1" s="56">
        <v>1</v>
      </c>
      <c r="EA1" s="56">
        <v>1</v>
      </c>
      <c r="EB1" s="56">
        <v>1</v>
      </c>
      <c r="EC1" s="56">
        <v>1</v>
      </c>
      <c r="ED1" s="56"/>
      <c r="EE1" s="56">
        <v>1</v>
      </c>
      <c r="EF1" s="56">
        <v>1</v>
      </c>
      <c r="EG1" s="56">
        <v>1</v>
      </c>
      <c r="EH1" s="56">
        <v>1</v>
      </c>
      <c r="EI1" s="56">
        <v>1</v>
      </c>
      <c r="EJ1" s="56">
        <v>1</v>
      </c>
      <c r="EK1" s="56">
        <v>1</v>
      </c>
      <c r="EL1" s="56">
        <v>1</v>
      </c>
      <c r="EM1" s="56">
        <v>1</v>
      </c>
      <c r="EN1" s="56">
        <v>1</v>
      </c>
      <c r="EO1" s="56"/>
    </row>
    <row r="2" spans="1:145" x14ac:dyDescent="0.2">
      <c r="A2" s="57" t="s">
        <v>45</v>
      </c>
      <c r="B2" s="57">
        <f>COLUMN()-1</f>
        <v>1</v>
      </c>
      <c r="C2" s="57">
        <f t="shared" ref="C2:BS2" si="0">COLUMN()-1</f>
        <v>2</v>
      </c>
      <c r="D2" s="57">
        <f t="shared" si="0"/>
        <v>3</v>
      </c>
      <c r="E2" s="57">
        <f t="shared" si="0"/>
        <v>4</v>
      </c>
      <c r="F2" s="57">
        <f t="shared" si="0"/>
        <v>5</v>
      </c>
      <c r="G2" s="57">
        <f t="shared" si="0"/>
        <v>6</v>
      </c>
      <c r="H2" s="57">
        <f t="shared" si="0"/>
        <v>7</v>
      </c>
      <c r="I2" s="57">
        <f t="shared" si="0"/>
        <v>8</v>
      </c>
      <c r="J2" s="57">
        <f t="shared" si="0"/>
        <v>9</v>
      </c>
      <c r="K2" s="57">
        <f t="shared" si="0"/>
        <v>10</v>
      </c>
      <c r="L2" s="57">
        <f t="shared" si="0"/>
        <v>11</v>
      </c>
      <c r="M2" s="57">
        <f t="shared" si="0"/>
        <v>12</v>
      </c>
      <c r="N2" s="57">
        <f t="shared" si="0"/>
        <v>13</v>
      </c>
      <c r="O2" s="57">
        <f t="shared" si="0"/>
        <v>14</v>
      </c>
      <c r="P2" s="57">
        <f t="shared" si="0"/>
        <v>15</v>
      </c>
      <c r="Q2" s="57">
        <f t="shared" si="0"/>
        <v>16</v>
      </c>
      <c r="R2" s="57">
        <f t="shared" si="0"/>
        <v>17</v>
      </c>
      <c r="S2" s="57">
        <f t="shared" si="0"/>
        <v>18</v>
      </c>
      <c r="T2" s="57">
        <f t="shared" si="0"/>
        <v>19</v>
      </c>
      <c r="U2" s="57">
        <f t="shared" si="0"/>
        <v>20</v>
      </c>
      <c r="V2" s="57">
        <f t="shared" si="0"/>
        <v>21</v>
      </c>
      <c r="W2" s="57">
        <f t="shared" si="0"/>
        <v>22</v>
      </c>
      <c r="X2" s="57">
        <f t="shared" si="0"/>
        <v>23</v>
      </c>
      <c r="Y2" s="57">
        <f t="shared" si="0"/>
        <v>24</v>
      </c>
      <c r="Z2" s="57">
        <f t="shared" si="0"/>
        <v>25</v>
      </c>
      <c r="AA2" s="57">
        <f t="shared" si="0"/>
        <v>26</v>
      </c>
      <c r="AB2" s="57">
        <f t="shared" si="0"/>
        <v>27</v>
      </c>
      <c r="AC2" s="57">
        <f t="shared" si="0"/>
        <v>28</v>
      </c>
      <c r="AD2" s="57">
        <f t="shared" si="0"/>
        <v>29</v>
      </c>
      <c r="AE2" s="57">
        <f t="shared" si="0"/>
        <v>30</v>
      </c>
      <c r="AF2" s="57">
        <f t="shared" si="0"/>
        <v>31</v>
      </c>
      <c r="AG2" s="57">
        <f t="shared" si="0"/>
        <v>32</v>
      </c>
      <c r="AH2" s="57">
        <f t="shared" si="0"/>
        <v>33</v>
      </c>
      <c r="AI2" s="57">
        <f t="shared" si="0"/>
        <v>34</v>
      </c>
      <c r="AJ2" s="57">
        <f t="shared" si="0"/>
        <v>35</v>
      </c>
      <c r="AK2" s="57">
        <f t="shared" si="0"/>
        <v>36</v>
      </c>
      <c r="AL2" s="57">
        <f t="shared" si="0"/>
        <v>37</v>
      </c>
      <c r="AM2" s="57">
        <f t="shared" si="0"/>
        <v>38</v>
      </c>
      <c r="AN2" s="57">
        <f t="shared" si="0"/>
        <v>39</v>
      </c>
      <c r="AO2" s="57">
        <f t="shared" si="0"/>
        <v>40</v>
      </c>
      <c r="AP2" s="57">
        <f t="shared" si="0"/>
        <v>41</v>
      </c>
      <c r="AQ2" s="57">
        <f t="shared" si="0"/>
        <v>42</v>
      </c>
      <c r="AR2" s="57">
        <f t="shared" si="0"/>
        <v>43</v>
      </c>
      <c r="AS2" s="57">
        <f t="shared" si="0"/>
        <v>44</v>
      </c>
      <c r="AT2" s="57">
        <f t="shared" si="0"/>
        <v>45</v>
      </c>
      <c r="AU2" s="57">
        <f t="shared" si="0"/>
        <v>46</v>
      </c>
      <c r="AV2" s="57">
        <f t="shared" si="0"/>
        <v>47</v>
      </c>
      <c r="AW2" s="57">
        <f t="shared" si="0"/>
        <v>48</v>
      </c>
      <c r="AX2" s="57">
        <f t="shared" si="0"/>
        <v>49</v>
      </c>
      <c r="AY2" s="57">
        <f t="shared" si="0"/>
        <v>50</v>
      </c>
      <c r="AZ2" s="57">
        <f t="shared" si="0"/>
        <v>51</v>
      </c>
      <c r="BA2" s="57">
        <f t="shared" si="0"/>
        <v>52</v>
      </c>
      <c r="BB2" s="57">
        <f t="shared" si="0"/>
        <v>53</v>
      </c>
      <c r="BC2" s="57">
        <f t="shared" si="0"/>
        <v>54</v>
      </c>
      <c r="BD2" s="57">
        <f t="shared" si="0"/>
        <v>55</v>
      </c>
      <c r="BE2" s="57">
        <f t="shared" si="0"/>
        <v>56</v>
      </c>
      <c r="BF2" s="57">
        <f t="shared" si="0"/>
        <v>57</v>
      </c>
      <c r="BG2" s="57">
        <f t="shared" si="0"/>
        <v>58</v>
      </c>
      <c r="BH2" s="57">
        <f t="shared" si="0"/>
        <v>59</v>
      </c>
      <c r="BI2" s="57">
        <f t="shared" si="0"/>
        <v>60</v>
      </c>
      <c r="BJ2" s="57">
        <f t="shared" si="0"/>
        <v>61</v>
      </c>
      <c r="BK2" s="57">
        <f t="shared" si="0"/>
        <v>62</v>
      </c>
      <c r="BL2" s="57">
        <f t="shared" si="0"/>
        <v>63</v>
      </c>
      <c r="BM2" s="57">
        <f t="shared" si="0"/>
        <v>64</v>
      </c>
      <c r="BN2" s="57">
        <f t="shared" si="0"/>
        <v>65</v>
      </c>
      <c r="BO2" s="57">
        <f t="shared" si="0"/>
        <v>66</v>
      </c>
      <c r="BP2" s="57">
        <f t="shared" si="0"/>
        <v>67</v>
      </c>
      <c r="BQ2" s="57">
        <f t="shared" si="0"/>
        <v>68</v>
      </c>
      <c r="BR2" s="57">
        <f t="shared" si="0"/>
        <v>69</v>
      </c>
      <c r="BS2" s="57">
        <f t="shared" si="0"/>
        <v>70</v>
      </c>
      <c r="BT2" s="57">
        <f t="shared" ref="BT2:EE2" si="1">COLUMN()-1</f>
        <v>71</v>
      </c>
      <c r="BU2" s="57">
        <f t="shared" si="1"/>
        <v>72</v>
      </c>
      <c r="BV2" s="57">
        <f t="shared" si="1"/>
        <v>73</v>
      </c>
      <c r="BW2" s="57">
        <f t="shared" si="1"/>
        <v>74</v>
      </c>
      <c r="BX2" s="57">
        <f t="shared" si="1"/>
        <v>75</v>
      </c>
      <c r="BY2" s="57">
        <f t="shared" si="1"/>
        <v>76</v>
      </c>
      <c r="BZ2" s="57">
        <f t="shared" si="1"/>
        <v>77</v>
      </c>
      <c r="CA2" s="57">
        <f t="shared" si="1"/>
        <v>78</v>
      </c>
      <c r="CB2" s="57">
        <f t="shared" si="1"/>
        <v>79</v>
      </c>
      <c r="CC2" s="57">
        <f t="shared" si="1"/>
        <v>80</v>
      </c>
      <c r="CD2" s="57">
        <f t="shared" si="1"/>
        <v>81</v>
      </c>
      <c r="CE2" s="57">
        <f t="shared" si="1"/>
        <v>82</v>
      </c>
      <c r="CF2" s="57">
        <f t="shared" si="1"/>
        <v>83</v>
      </c>
      <c r="CG2" s="57">
        <f t="shared" si="1"/>
        <v>84</v>
      </c>
      <c r="CH2" s="57">
        <f t="shared" si="1"/>
        <v>85</v>
      </c>
      <c r="CI2" s="57">
        <f t="shared" si="1"/>
        <v>86</v>
      </c>
      <c r="CJ2" s="57">
        <f t="shared" si="1"/>
        <v>87</v>
      </c>
      <c r="CK2" s="57">
        <f t="shared" si="1"/>
        <v>88</v>
      </c>
      <c r="CL2" s="57">
        <f t="shared" si="1"/>
        <v>89</v>
      </c>
      <c r="CM2" s="57">
        <f t="shared" si="1"/>
        <v>90</v>
      </c>
      <c r="CN2" s="57">
        <f t="shared" si="1"/>
        <v>91</v>
      </c>
      <c r="CO2" s="57">
        <f t="shared" si="1"/>
        <v>92</v>
      </c>
      <c r="CP2" s="57">
        <f t="shared" si="1"/>
        <v>93</v>
      </c>
      <c r="CQ2" s="57">
        <f t="shared" si="1"/>
        <v>94</v>
      </c>
      <c r="CR2" s="57">
        <f t="shared" si="1"/>
        <v>95</v>
      </c>
      <c r="CS2" s="57">
        <f t="shared" si="1"/>
        <v>96</v>
      </c>
      <c r="CT2" s="57">
        <f t="shared" si="1"/>
        <v>97</v>
      </c>
      <c r="CU2" s="57">
        <f t="shared" si="1"/>
        <v>98</v>
      </c>
      <c r="CV2" s="57">
        <f t="shared" si="1"/>
        <v>99</v>
      </c>
      <c r="CW2" s="57">
        <f t="shared" si="1"/>
        <v>100</v>
      </c>
      <c r="CX2" s="57">
        <f t="shared" si="1"/>
        <v>101</v>
      </c>
      <c r="CY2" s="57">
        <f t="shared" si="1"/>
        <v>102</v>
      </c>
      <c r="CZ2" s="57">
        <f t="shared" si="1"/>
        <v>103</v>
      </c>
      <c r="DA2" s="57">
        <f t="shared" si="1"/>
        <v>104</v>
      </c>
      <c r="DB2" s="57">
        <f t="shared" si="1"/>
        <v>105</v>
      </c>
      <c r="DC2" s="57">
        <f t="shared" si="1"/>
        <v>106</v>
      </c>
      <c r="DD2" s="57">
        <f t="shared" si="1"/>
        <v>107</v>
      </c>
      <c r="DE2" s="57">
        <f t="shared" si="1"/>
        <v>108</v>
      </c>
      <c r="DF2" s="57">
        <f t="shared" si="1"/>
        <v>109</v>
      </c>
      <c r="DG2" s="57">
        <f t="shared" si="1"/>
        <v>110</v>
      </c>
      <c r="DH2" s="57">
        <f t="shared" si="1"/>
        <v>111</v>
      </c>
      <c r="DI2" s="57">
        <f t="shared" si="1"/>
        <v>112</v>
      </c>
      <c r="DJ2" s="57">
        <f t="shared" si="1"/>
        <v>113</v>
      </c>
      <c r="DK2" s="57">
        <f t="shared" si="1"/>
        <v>114</v>
      </c>
      <c r="DL2" s="57">
        <f t="shared" si="1"/>
        <v>115</v>
      </c>
      <c r="DM2" s="57">
        <f t="shared" si="1"/>
        <v>116</v>
      </c>
      <c r="DN2" s="57">
        <f t="shared" si="1"/>
        <v>117</v>
      </c>
      <c r="DO2" s="57">
        <f t="shared" si="1"/>
        <v>118</v>
      </c>
      <c r="DP2" s="57">
        <f t="shared" si="1"/>
        <v>119</v>
      </c>
      <c r="DQ2" s="57">
        <f t="shared" si="1"/>
        <v>120</v>
      </c>
      <c r="DR2" s="57">
        <f t="shared" si="1"/>
        <v>121</v>
      </c>
      <c r="DS2" s="57">
        <f t="shared" si="1"/>
        <v>122</v>
      </c>
      <c r="DT2" s="57">
        <f t="shared" si="1"/>
        <v>123</v>
      </c>
      <c r="DU2" s="57">
        <f t="shared" si="1"/>
        <v>124</v>
      </c>
      <c r="DV2" s="57">
        <f t="shared" si="1"/>
        <v>125</v>
      </c>
      <c r="DW2" s="57">
        <f t="shared" si="1"/>
        <v>126</v>
      </c>
      <c r="DX2" s="57">
        <f t="shared" si="1"/>
        <v>127</v>
      </c>
      <c r="DY2" s="57">
        <f t="shared" si="1"/>
        <v>128</v>
      </c>
      <c r="DZ2" s="57">
        <f t="shared" si="1"/>
        <v>129</v>
      </c>
      <c r="EA2" s="57">
        <f t="shared" si="1"/>
        <v>130</v>
      </c>
      <c r="EB2" s="57">
        <f t="shared" si="1"/>
        <v>131</v>
      </c>
      <c r="EC2" s="57">
        <f t="shared" si="1"/>
        <v>132</v>
      </c>
      <c r="ED2" s="57">
        <f t="shared" si="1"/>
        <v>133</v>
      </c>
      <c r="EE2" s="57">
        <f t="shared" si="1"/>
        <v>134</v>
      </c>
      <c r="EF2" s="57">
        <f t="shared" ref="EF2:EO2" si="2">COLUMN()-1</f>
        <v>135</v>
      </c>
      <c r="EG2" s="57">
        <f t="shared" si="2"/>
        <v>136</v>
      </c>
      <c r="EH2" s="57">
        <f t="shared" si="2"/>
        <v>137</v>
      </c>
      <c r="EI2" s="57">
        <f t="shared" si="2"/>
        <v>138</v>
      </c>
      <c r="EJ2" s="57">
        <f t="shared" si="2"/>
        <v>139</v>
      </c>
      <c r="EK2" s="57">
        <f t="shared" si="2"/>
        <v>140</v>
      </c>
      <c r="EL2" s="57">
        <f t="shared" si="2"/>
        <v>141</v>
      </c>
      <c r="EM2" s="57">
        <f t="shared" si="2"/>
        <v>142</v>
      </c>
      <c r="EN2" s="57">
        <f t="shared" si="2"/>
        <v>143</v>
      </c>
      <c r="EO2" s="57">
        <f t="shared" si="2"/>
        <v>144</v>
      </c>
    </row>
    <row r="3" spans="1:145" x14ac:dyDescent="0.2">
      <c r="A3" s="57" t="s">
        <v>46</v>
      </c>
      <c r="B3" s="58" t="s">
        <v>47</v>
      </c>
      <c r="C3" s="58" t="s">
        <v>48</v>
      </c>
      <c r="D3" s="58" t="s">
        <v>49</v>
      </c>
      <c r="E3" s="58" t="s">
        <v>50</v>
      </c>
      <c r="F3" s="58" t="s">
        <v>51</v>
      </c>
      <c r="G3" s="58" t="s">
        <v>52</v>
      </c>
      <c r="H3" s="59" t="s">
        <v>53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  <c r="Y3" s="62" t="s">
        <v>54</v>
      </c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 t="s">
        <v>55</v>
      </c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</row>
    <row r="4" spans="1:145" x14ac:dyDescent="0.2">
      <c r="A4" s="57" t="s">
        <v>56</v>
      </c>
      <c r="B4" s="64"/>
      <c r="C4" s="64"/>
      <c r="D4" s="64"/>
      <c r="E4" s="64"/>
      <c r="F4" s="64"/>
      <c r="G4" s="64"/>
      <c r="H4" s="65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/>
      <c r="Y4" s="63" t="s">
        <v>57</v>
      </c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 t="s">
        <v>58</v>
      </c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 t="s">
        <v>59</v>
      </c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 t="s">
        <v>60</v>
      </c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 t="s">
        <v>61</v>
      </c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 t="s">
        <v>62</v>
      </c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 t="s">
        <v>63</v>
      </c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 t="s">
        <v>64</v>
      </c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 t="s">
        <v>65</v>
      </c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 t="s">
        <v>66</v>
      </c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 t="s">
        <v>67</v>
      </c>
      <c r="EF4" s="63"/>
      <c r="EG4" s="63"/>
      <c r="EH4" s="63"/>
      <c r="EI4" s="63"/>
      <c r="EJ4" s="63"/>
      <c r="EK4" s="63"/>
      <c r="EL4" s="63"/>
      <c r="EM4" s="63"/>
      <c r="EN4" s="63"/>
      <c r="EO4" s="63"/>
    </row>
    <row r="5" spans="1:145" x14ac:dyDescent="0.2">
      <c r="A5" s="57" t="s">
        <v>68</v>
      </c>
      <c r="B5" s="68"/>
      <c r="C5" s="68"/>
      <c r="D5" s="68"/>
      <c r="E5" s="68"/>
      <c r="F5" s="68"/>
      <c r="G5" s="68"/>
      <c r="H5" s="69" t="s">
        <v>69</v>
      </c>
      <c r="I5" s="69" t="s">
        <v>70</v>
      </c>
      <c r="J5" s="69" t="s">
        <v>71</v>
      </c>
      <c r="K5" s="69" t="s">
        <v>72</v>
      </c>
      <c r="L5" s="69" t="s">
        <v>73</v>
      </c>
      <c r="M5" s="69" t="s">
        <v>5</v>
      </c>
      <c r="N5" s="69" t="s">
        <v>74</v>
      </c>
      <c r="O5" s="69" t="s">
        <v>75</v>
      </c>
      <c r="P5" s="69" t="s">
        <v>76</v>
      </c>
      <c r="Q5" s="69" t="s">
        <v>77</v>
      </c>
      <c r="R5" s="69" t="s">
        <v>78</v>
      </c>
      <c r="S5" s="69" t="s">
        <v>79</v>
      </c>
      <c r="T5" s="69" t="s">
        <v>80</v>
      </c>
      <c r="U5" s="69" t="s">
        <v>81</v>
      </c>
      <c r="V5" s="69" t="s">
        <v>82</v>
      </c>
      <c r="W5" s="69" t="s">
        <v>83</v>
      </c>
      <c r="X5" s="69" t="s">
        <v>84</v>
      </c>
      <c r="Y5" s="69" t="s">
        <v>85</v>
      </c>
      <c r="Z5" s="69" t="s">
        <v>86</v>
      </c>
      <c r="AA5" s="69" t="s">
        <v>87</v>
      </c>
      <c r="AB5" s="69" t="s">
        <v>88</v>
      </c>
      <c r="AC5" s="69" t="s">
        <v>89</v>
      </c>
      <c r="AD5" s="69" t="s">
        <v>90</v>
      </c>
      <c r="AE5" s="69" t="s">
        <v>91</v>
      </c>
      <c r="AF5" s="69" t="s">
        <v>92</v>
      </c>
      <c r="AG5" s="69" t="s">
        <v>93</v>
      </c>
      <c r="AH5" s="69" t="s">
        <v>94</v>
      </c>
      <c r="AI5" s="69" t="s">
        <v>31</v>
      </c>
      <c r="AJ5" s="69" t="s">
        <v>85</v>
      </c>
      <c r="AK5" s="69" t="s">
        <v>86</v>
      </c>
      <c r="AL5" s="69" t="s">
        <v>87</v>
      </c>
      <c r="AM5" s="69" t="s">
        <v>88</v>
      </c>
      <c r="AN5" s="69" t="s">
        <v>89</v>
      </c>
      <c r="AO5" s="69" t="s">
        <v>90</v>
      </c>
      <c r="AP5" s="69" t="s">
        <v>91</v>
      </c>
      <c r="AQ5" s="69" t="s">
        <v>92</v>
      </c>
      <c r="AR5" s="69" t="s">
        <v>93</v>
      </c>
      <c r="AS5" s="69" t="s">
        <v>94</v>
      </c>
      <c r="AT5" s="69" t="s">
        <v>95</v>
      </c>
      <c r="AU5" s="69" t="s">
        <v>85</v>
      </c>
      <c r="AV5" s="69" t="s">
        <v>86</v>
      </c>
      <c r="AW5" s="69" t="s">
        <v>87</v>
      </c>
      <c r="AX5" s="69" t="s">
        <v>88</v>
      </c>
      <c r="AY5" s="69" t="s">
        <v>89</v>
      </c>
      <c r="AZ5" s="69" t="s">
        <v>90</v>
      </c>
      <c r="BA5" s="69" t="s">
        <v>91</v>
      </c>
      <c r="BB5" s="69" t="s">
        <v>92</v>
      </c>
      <c r="BC5" s="69" t="s">
        <v>93</v>
      </c>
      <c r="BD5" s="69" t="s">
        <v>94</v>
      </c>
      <c r="BE5" s="69" t="s">
        <v>95</v>
      </c>
      <c r="BF5" s="69" t="s">
        <v>85</v>
      </c>
      <c r="BG5" s="69" t="s">
        <v>86</v>
      </c>
      <c r="BH5" s="69" t="s">
        <v>87</v>
      </c>
      <c r="BI5" s="69" t="s">
        <v>88</v>
      </c>
      <c r="BJ5" s="69" t="s">
        <v>89</v>
      </c>
      <c r="BK5" s="69" t="s">
        <v>90</v>
      </c>
      <c r="BL5" s="69" t="s">
        <v>91</v>
      </c>
      <c r="BM5" s="69" t="s">
        <v>92</v>
      </c>
      <c r="BN5" s="69" t="s">
        <v>93</v>
      </c>
      <c r="BO5" s="69" t="s">
        <v>94</v>
      </c>
      <c r="BP5" s="69" t="s">
        <v>95</v>
      </c>
      <c r="BQ5" s="69" t="s">
        <v>85</v>
      </c>
      <c r="BR5" s="69" t="s">
        <v>86</v>
      </c>
      <c r="BS5" s="69" t="s">
        <v>87</v>
      </c>
      <c r="BT5" s="69" t="s">
        <v>88</v>
      </c>
      <c r="BU5" s="69" t="s">
        <v>89</v>
      </c>
      <c r="BV5" s="69" t="s">
        <v>90</v>
      </c>
      <c r="BW5" s="69" t="s">
        <v>91</v>
      </c>
      <c r="BX5" s="69" t="s">
        <v>92</v>
      </c>
      <c r="BY5" s="69" t="s">
        <v>93</v>
      </c>
      <c r="BZ5" s="69" t="s">
        <v>94</v>
      </c>
      <c r="CA5" s="69" t="s">
        <v>95</v>
      </c>
      <c r="CB5" s="69" t="s">
        <v>85</v>
      </c>
      <c r="CC5" s="69" t="s">
        <v>86</v>
      </c>
      <c r="CD5" s="69" t="s">
        <v>87</v>
      </c>
      <c r="CE5" s="69" t="s">
        <v>88</v>
      </c>
      <c r="CF5" s="69" t="s">
        <v>89</v>
      </c>
      <c r="CG5" s="69" t="s">
        <v>90</v>
      </c>
      <c r="CH5" s="69" t="s">
        <v>91</v>
      </c>
      <c r="CI5" s="69" t="s">
        <v>92</v>
      </c>
      <c r="CJ5" s="69" t="s">
        <v>93</v>
      </c>
      <c r="CK5" s="69" t="s">
        <v>94</v>
      </c>
      <c r="CL5" s="69" t="s">
        <v>95</v>
      </c>
      <c r="CM5" s="69" t="s">
        <v>85</v>
      </c>
      <c r="CN5" s="69" t="s">
        <v>86</v>
      </c>
      <c r="CO5" s="69" t="s">
        <v>87</v>
      </c>
      <c r="CP5" s="69" t="s">
        <v>88</v>
      </c>
      <c r="CQ5" s="69" t="s">
        <v>89</v>
      </c>
      <c r="CR5" s="69" t="s">
        <v>90</v>
      </c>
      <c r="CS5" s="69" t="s">
        <v>91</v>
      </c>
      <c r="CT5" s="69" t="s">
        <v>92</v>
      </c>
      <c r="CU5" s="69" t="s">
        <v>93</v>
      </c>
      <c r="CV5" s="69" t="s">
        <v>94</v>
      </c>
      <c r="CW5" s="69" t="s">
        <v>95</v>
      </c>
      <c r="CX5" s="69" t="s">
        <v>85</v>
      </c>
      <c r="CY5" s="69" t="s">
        <v>86</v>
      </c>
      <c r="CZ5" s="69" t="s">
        <v>87</v>
      </c>
      <c r="DA5" s="69" t="s">
        <v>88</v>
      </c>
      <c r="DB5" s="69" t="s">
        <v>89</v>
      </c>
      <c r="DC5" s="69" t="s">
        <v>90</v>
      </c>
      <c r="DD5" s="69" t="s">
        <v>91</v>
      </c>
      <c r="DE5" s="69" t="s">
        <v>92</v>
      </c>
      <c r="DF5" s="69" t="s">
        <v>93</v>
      </c>
      <c r="DG5" s="69" t="s">
        <v>94</v>
      </c>
      <c r="DH5" s="69" t="s">
        <v>95</v>
      </c>
      <c r="DI5" s="69" t="s">
        <v>85</v>
      </c>
      <c r="DJ5" s="69" t="s">
        <v>86</v>
      </c>
      <c r="DK5" s="69" t="s">
        <v>87</v>
      </c>
      <c r="DL5" s="69" t="s">
        <v>88</v>
      </c>
      <c r="DM5" s="69" t="s">
        <v>89</v>
      </c>
      <c r="DN5" s="69" t="s">
        <v>90</v>
      </c>
      <c r="DO5" s="69" t="s">
        <v>91</v>
      </c>
      <c r="DP5" s="69" t="s">
        <v>92</v>
      </c>
      <c r="DQ5" s="69" t="s">
        <v>93</v>
      </c>
      <c r="DR5" s="69" t="s">
        <v>94</v>
      </c>
      <c r="DS5" s="69" t="s">
        <v>95</v>
      </c>
      <c r="DT5" s="69" t="s">
        <v>85</v>
      </c>
      <c r="DU5" s="69" t="s">
        <v>86</v>
      </c>
      <c r="DV5" s="69" t="s">
        <v>87</v>
      </c>
      <c r="DW5" s="69" t="s">
        <v>88</v>
      </c>
      <c r="DX5" s="69" t="s">
        <v>89</v>
      </c>
      <c r="DY5" s="69" t="s">
        <v>90</v>
      </c>
      <c r="DZ5" s="69" t="s">
        <v>91</v>
      </c>
      <c r="EA5" s="69" t="s">
        <v>92</v>
      </c>
      <c r="EB5" s="69" t="s">
        <v>93</v>
      </c>
      <c r="EC5" s="69" t="s">
        <v>94</v>
      </c>
      <c r="ED5" s="69" t="s">
        <v>95</v>
      </c>
      <c r="EE5" s="69" t="s">
        <v>85</v>
      </c>
      <c r="EF5" s="69" t="s">
        <v>86</v>
      </c>
      <c r="EG5" s="69" t="s">
        <v>87</v>
      </c>
      <c r="EH5" s="69" t="s">
        <v>88</v>
      </c>
      <c r="EI5" s="69" t="s">
        <v>89</v>
      </c>
      <c r="EJ5" s="69" t="s">
        <v>90</v>
      </c>
      <c r="EK5" s="69" t="s">
        <v>91</v>
      </c>
      <c r="EL5" s="69" t="s">
        <v>92</v>
      </c>
      <c r="EM5" s="69" t="s">
        <v>93</v>
      </c>
      <c r="EN5" s="69" t="s">
        <v>94</v>
      </c>
      <c r="EO5" s="69" t="s">
        <v>95</v>
      </c>
    </row>
    <row r="6" spans="1:145" s="73" customFormat="1" x14ac:dyDescent="0.2">
      <c r="A6" s="57" t="s">
        <v>96</v>
      </c>
      <c r="B6" s="70">
        <f>B7</f>
        <v>2023</v>
      </c>
      <c r="C6" s="70">
        <f t="shared" ref="C6:X6" si="3">C7</f>
        <v>14605</v>
      </c>
      <c r="D6" s="70">
        <f t="shared" si="3"/>
        <v>47</v>
      </c>
      <c r="E6" s="70">
        <f t="shared" si="3"/>
        <v>17</v>
      </c>
      <c r="F6" s="70">
        <f t="shared" si="3"/>
        <v>1</v>
      </c>
      <c r="G6" s="70">
        <f t="shared" si="3"/>
        <v>0</v>
      </c>
      <c r="H6" s="70" t="str">
        <f t="shared" si="3"/>
        <v>北海道　上富良野町</v>
      </c>
      <c r="I6" s="70" t="str">
        <f t="shared" si="3"/>
        <v>法非適用</v>
      </c>
      <c r="J6" s="70" t="str">
        <f t="shared" si="3"/>
        <v>下水道事業</v>
      </c>
      <c r="K6" s="70" t="str">
        <f t="shared" si="3"/>
        <v>公共下水道</v>
      </c>
      <c r="L6" s="70" t="str">
        <f t="shared" si="3"/>
        <v>Cd1</v>
      </c>
      <c r="M6" s="70" t="str">
        <f t="shared" si="3"/>
        <v>非設置</v>
      </c>
      <c r="N6" s="71" t="str">
        <f t="shared" si="3"/>
        <v>-</v>
      </c>
      <c r="O6" s="71" t="str">
        <f t="shared" si="3"/>
        <v>該当数値なし</v>
      </c>
      <c r="P6" s="71">
        <f t="shared" si="3"/>
        <v>82.5</v>
      </c>
      <c r="Q6" s="71">
        <f t="shared" si="3"/>
        <v>79.92</v>
      </c>
      <c r="R6" s="71">
        <f t="shared" si="3"/>
        <v>3625</v>
      </c>
      <c r="S6" s="71">
        <f t="shared" si="3"/>
        <v>10004</v>
      </c>
      <c r="T6" s="71">
        <f t="shared" si="3"/>
        <v>237.1</v>
      </c>
      <c r="U6" s="71">
        <f t="shared" si="3"/>
        <v>42.19</v>
      </c>
      <c r="V6" s="71">
        <f t="shared" si="3"/>
        <v>8097</v>
      </c>
      <c r="W6" s="71">
        <f t="shared" si="3"/>
        <v>3.69</v>
      </c>
      <c r="X6" s="71">
        <f t="shared" si="3"/>
        <v>2194.31</v>
      </c>
      <c r="Y6" s="72">
        <f>IF(Y7="",NA(),Y7)</f>
        <v>55.92</v>
      </c>
      <c r="Z6" s="72">
        <f t="shared" ref="Z6:AH6" si="4">IF(Z7="",NA(),Z7)</f>
        <v>67.27</v>
      </c>
      <c r="AA6" s="72">
        <f t="shared" si="4"/>
        <v>67.89</v>
      </c>
      <c r="AB6" s="72">
        <f t="shared" si="4"/>
        <v>76.19</v>
      </c>
      <c r="AC6" s="72">
        <f t="shared" si="4"/>
        <v>74.83</v>
      </c>
      <c r="AD6" s="71" t="e">
        <f t="shared" si="4"/>
        <v>#N/A</v>
      </c>
      <c r="AE6" s="71" t="e">
        <f t="shared" si="4"/>
        <v>#N/A</v>
      </c>
      <c r="AF6" s="71" t="e">
        <f t="shared" si="4"/>
        <v>#N/A</v>
      </c>
      <c r="AG6" s="71" t="e">
        <f t="shared" si="4"/>
        <v>#N/A</v>
      </c>
      <c r="AH6" s="71" t="e">
        <f t="shared" si="4"/>
        <v>#N/A</v>
      </c>
      <c r="AI6" s="71" t="str">
        <f>IF(AI7="","",IF(AI7="-","【-】","【"&amp;SUBSTITUTE(TEXT(AI7,"#,##0.00"),"-","△")&amp;"】"))</f>
        <v/>
      </c>
      <c r="AJ6" s="71" t="e">
        <f>IF(AJ7="",NA(),AJ7)</f>
        <v>#N/A</v>
      </c>
      <c r="AK6" s="71" t="e">
        <f t="shared" ref="AK6:AS6" si="5">IF(AK7="",NA(),AK7)</f>
        <v>#N/A</v>
      </c>
      <c r="AL6" s="71" t="e">
        <f t="shared" si="5"/>
        <v>#N/A</v>
      </c>
      <c r="AM6" s="71" t="e">
        <f t="shared" si="5"/>
        <v>#N/A</v>
      </c>
      <c r="AN6" s="71" t="e">
        <f t="shared" si="5"/>
        <v>#N/A</v>
      </c>
      <c r="AO6" s="71" t="e">
        <f t="shared" si="5"/>
        <v>#N/A</v>
      </c>
      <c r="AP6" s="71" t="e">
        <f t="shared" si="5"/>
        <v>#N/A</v>
      </c>
      <c r="AQ6" s="71" t="e">
        <f t="shared" si="5"/>
        <v>#N/A</v>
      </c>
      <c r="AR6" s="71" t="e">
        <f t="shared" si="5"/>
        <v>#N/A</v>
      </c>
      <c r="AS6" s="71" t="e">
        <f t="shared" si="5"/>
        <v>#N/A</v>
      </c>
      <c r="AT6" s="71" t="str">
        <f>IF(AT7="","",IF(AT7="-","【-】","【"&amp;SUBSTITUTE(TEXT(AT7,"#,##0.00"),"-","△")&amp;"】"))</f>
        <v/>
      </c>
      <c r="AU6" s="71" t="e">
        <f>IF(AU7="",NA(),AU7)</f>
        <v>#N/A</v>
      </c>
      <c r="AV6" s="71" t="e">
        <f t="shared" ref="AV6:BD6" si="6">IF(AV7="",NA(),AV7)</f>
        <v>#N/A</v>
      </c>
      <c r="AW6" s="71" t="e">
        <f t="shared" si="6"/>
        <v>#N/A</v>
      </c>
      <c r="AX6" s="71" t="e">
        <f t="shared" si="6"/>
        <v>#N/A</v>
      </c>
      <c r="AY6" s="71" t="e">
        <f t="shared" si="6"/>
        <v>#N/A</v>
      </c>
      <c r="AZ6" s="71" t="e">
        <f t="shared" si="6"/>
        <v>#N/A</v>
      </c>
      <c r="BA6" s="71" t="e">
        <f t="shared" si="6"/>
        <v>#N/A</v>
      </c>
      <c r="BB6" s="71" t="e">
        <f t="shared" si="6"/>
        <v>#N/A</v>
      </c>
      <c r="BC6" s="71" t="e">
        <f t="shared" si="6"/>
        <v>#N/A</v>
      </c>
      <c r="BD6" s="71" t="e">
        <f t="shared" si="6"/>
        <v>#N/A</v>
      </c>
      <c r="BE6" s="71" t="str">
        <f>IF(BE7="","",IF(BE7="-","【-】","【"&amp;SUBSTITUTE(TEXT(BE7,"#,##0.00"),"-","△")&amp;"】"))</f>
        <v/>
      </c>
      <c r="BF6" s="72">
        <f>IF(BF7="",NA(),BF7)</f>
        <v>1145.72</v>
      </c>
      <c r="BG6" s="72">
        <f t="shared" ref="BG6:BO6" si="7">IF(BG7="",NA(),BG7)</f>
        <v>1235.05</v>
      </c>
      <c r="BH6" s="72">
        <f t="shared" si="7"/>
        <v>889.15</v>
      </c>
      <c r="BI6" s="72">
        <f t="shared" si="7"/>
        <v>836.52</v>
      </c>
      <c r="BJ6" s="72">
        <f t="shared" si="7"/>
        <v>375.73</v>
      </c>
      <c r="BK6" s="72">
        <f t="shared" si="7"/>
        <v>1130.42</v>
      </c>
      <c r="BL6" s="72">
        <f t="shared" si="7"/>
        <v>1245.0999999999999</v>
      </c>
      <c r="BM6" s="72">
        <f t="shared" si="7"/>
        <v>765.48</v>
      </c>
      <c r="BN6" s="72">
        <f t="shared" si="7"/>
        <v>742.08</v>
      </c>
      <c r="BO6" s="72">
        <f t="shared" si="7"/>
        <v>730.84</v>
      </c>
      <c r="BP6" s="71" t="str">
        <f>IF(BP7="","",IF(BP7="-","【-】","【"&amp;SUBSTITUTE(TEXT(BP7,"#,##0.00"),"-","△")&amp;"】"))</f>
        <v>【630.82】</v>
      </c>
      <c r="BQ6" s="72">
        <f>IF(BQ7="",NA(),BQ7)</f>
        <v>63.07</v>
      </c>
      <c r="BR6" s="72">
        <f t="shared" ref="BR6:BZ6" si="8">IF(BR7="",NA(),BR7)</f>
        <v>69.540000000000006</v>
      </c>
      <c r="BS6" s="72">
        <f t="shared" si="8"/>
        <v>70.239999999999995</v>
      </c>
      <c r="BT6" s="72">
        <f t="shared" si="8"/>
        <v>81.06</v>
      </c>
      <c r="BU6" s="72">
        <f t="shared" si="8"/>
        <v>72.98</v>
      </c>
      <c r="BV6" s="72">
        <f t="shared" si="8"/>
        <v>74.17</v>
      </c>
      <c r="BW6" s="72">
        <f t="shared" si="8"/>
        <v>79.77</v>
      </c>
      <c r="BX6" s="72">
        <f t="shared" si="8"/>
        <v>87.8</v>
      </c>
      <c r="BY6" s="72">
        <f t="shared" si="8"/>
        <v>86.51</v>
      </c>
      <c r="BZ6" s="72">
        <f t="shared" si="8"/>
        <v>89.17</v>
      </c>
      <c r="CA6" s="71" t="str">
        <f>IF(CA7="","",IF(CA7="-","【-】","【"&amp;SUBSTITUTE(TEXT(CA7,"#,##0.00"),"-","△")&amp;"】"))</f>
        <v>【97.81】</v>
      </c>
      <c r="CB6" s="72">
        <f>IF(CB7="",NA(),CB7)</f>
        <v>258.93</v>
      </c>
      <c r="CC6" s="72">
        <f t="shared" ref="CC6:CK6" si="9">IF(CC7="",NA(),CC7)</f>
        <v>246.85</v>
      </c>
      <c r="CD6" s="72">
        <f t="shared" si="9"/>
        <v>251.81</v>
      </c>
      <c r="CE6" s="72">
        <f t="shared" si="9"/>
        <v>218.39</v>
      </c>
      <c r="CF6" s="72">
        <f t="shared" si="9"/>
        <v>243.05</v>
      </c>
      <c r="CG6" s="72">
        <f t="shared" si="9"/>
        <v>230.95</v>
      </c>
      <c r="CH6" s="72">
        <f t="shared" si="9"/>
        <v>214.56</v>
      </c>
      <c r="CI6" s="72">
        <f t="shared" si="9"/>
        <v>187.69</v>
      </c>
      <c r="CJ6" s="72">
        <f t="shared" si="9"/>
        <v>188.24</v>
      </c>
      <c r="CK6" s="72">
        <f t="shared" si="9"/>
        <v>184.85</v>
      </c>
      <c r="CL6" s="71" t="str">
        <f>IF(CL7="","",IF(CL7="-","【-】","【"&amp;SUBSTITUTE(TEXT(CL7,"#,##0.00"),"-","△")&amp;"】"))</f>
        <v>【138.75】</v>
      </c>
      <c r="CM6" s="72">
        <f>IF(CM7="",NA(),CM7)</f>
        <v>47.53</v>
      </c>
      <c r="CN6" s="72">
        <f t="shared" ref="CN6:CV6" si="10">IF(CN7="",NA(),CN7)</f>
        <v>47.76</v>
      </c>
      <c r="CO6" s="72">
        <f t="shared" si="10"/>
        <v>48.58</v>
      </c>
      <c r="CP6" s="72">
        <f t="shared" si="10"/>
        <v>50.02</v>
      </c>
      <c r="CQ6" s="72">
        <f t="shared" si="10"/>
        <v>51.19</v>
      </c>
      <c r="CR6" s="72">
        <f t="shared" si="10"/>
        <v>49.27</v>
      </c>
      <c r="CS6" s="72">
        <f t="shared" si="10"/>
        <v>49.47</v>
      </c>
      <c r="CT6" s="72">
        <f t="shared" si="10"/>
        <v>55.78</v>
      </c>
      <c r="CU6" s="72">
        <f t="shared" si="10"/>
        <v>54.86</v>
      </c>
      <c r="CV6" s="72">
        <f t="shared" si="10"/>
        <v>55.04</v>
      </c>
      <c r="CW6" s="71" t="str">
        <f>IF(CW7="","",IF(CW7="-","【-】","【"&amp;SUBSTITUTE(TEXT(CW7,"#,##0.00"),"-","△")&amp;"】"))</f>
        <v>【58.94】</v>
      </c>
      <c r="CX6" s="72">
        <f>IF(CX7="",NA(),CX7)</f>
        <v>91.22</v>
      </c>
      <c r="CY6" s="72">
        <f t="shared" ref="CY6:DG6" si="11">IF(CY7="",NA(),CY7)</f>
        <v>91.21</v>
      </c>
      <c r="CZ6" s="72">
        <f t="shared" si="11"/>
        <v>90.97</v>
      </c>
      <c r="DA6" s="72">
        <f t="shared" si="11"/>
        <v>90.61</v>
      </c>
      <c r="DB6" s="72">
        <f t="shared" si="11"/>
        <v>90.4</v>
      </c>
      <c r="DC6" s="72">
        <f t="shared" si="11"/>
        <v>83.16</v>
      </c>
      <c r="DD6" s="72">
        <f t="shared" si="11"/>
        <v>82.06</v>
      </c>
      <c r="DE6" s="72">
        <f t="shared" si="11"/>
        <v>91.78</v>
      </c>
      <c r="DF6" s="72">
        <f t="shared" si="11"/>
        <v>91.37</v>
      </c>
      <c r="DG6" s="72">
        <f t="shared" si="11"/>
        <v>91.92</v>
      </c>
      <c r="DH6" s="71" t="str">
        <f>IF(DH7="","",IF(DH7="-","【-】","【"&amp;SUBSTITUTE(TEXT(DH7,"#,##0.00"),"-","△")&amp;"】"))</f>
        <v>【95.91】</v>
      </c>
      <c r="DI6" s="71" t="e">
        <f>IF(DI7="",NA(),DI7)</f>
        <v>#N/A</v>
      </c>
      <c r="DJ6" s="71" t="e">
        <f t="shared" ref="DJ6:DR6" si="12">IF(DJ7="",NA(),DJ7)</f>
        <v>#N/A</v>
      </c>
      <c r="DK6" s="71" t="e">
        <f t="shared" si="12"/>
        <v>#N/A</v>
      </c>
      <c r="DL6" s="71" t="e">
        <f t="shared" si="12"/>
        <v>#N/A</v>
      </c>
      <c r="DM6" s="71" t="e">
        <f t="shared" si="12"/>
        <v>#N/A</v>
      </c>
      <c r="DN6" s="71" t="e">
        <f t="shared" si="12"/>
        <v>#N/A</v>
      </c>
      <c r="DO6" s="71" t="e">
        <f t="shared" si="12"/>
        <v>#N/A</v>
      </c>
      <c r="DP6" s="71" t="e">
        <f t="shared" si="12"/>
        <v>#N/A</v>
      </c>
      <c r="DQ6" s="71" t="e">
        <f t="shared" si="12"/>
        <v>#N/A</v>
      </c>
      <c r="DR6" s="71" t="e">
        <f t="shared" si="12"/>
        <v>#N/A</v>
      </c>
      <c r="DS6" s="71" t="str">
        <f>IF(DS7="","",IF(DS7="-","【-】","【"&amp;SUBSTITUTE(TEXT(DS7,"#,##0.00"),"-","△")&amp;"】"))</f>
        <v/>
      </c>
      <c r="DT6" s="71" t="e">
        <f>IF(DT7="",NA(),DT7)</f>
        <v>#N/A</v>
      </c>
      <c r="DU6" s="71" t="e">
        <f t="shared" ref="DU6:EC6" si="13">IF(DU7="",NA(),DU7)</f>
        <v>#N/A</v>
      </c>
      <c r="DV6" s="71" t="e">
        <f t="shared" si="13"/>
        <v>#N/A</v>
      </c>
      <c r="DW6" s="71" t="e">
        <f t="shared" si="13"/>
        <v>#N/A</v>
      </c>
      <c r="DX6" s="71" t="e">
        <f t="shared" si="13"/>
        <v>#N/A</v>
      </c>
      <c r="DY6" s="71" t="e">
        <f t="shared" si="13"/>
        <v>#N/A</v>
      </c>
      <c r="DZ6" s="71" t="e">
        <f t="shared" si="13"/>
        <v>#N/A</v>
      </c>
      <c r="EA6" s="71" t="e">
        <f t="shared" si="13"/>
        <v>#N/A</v>
      </c>
      <c r="EB6" s="71" t="e">
        <f t="shared" si="13"/>
        <v>#N/A</v>
      </c>
      <c r="EC6" s="71" t="e">
        <f t="shared" si="13"/>
        <v>#N/A</v>
      </c>
      <c r="ED6" s="71" t="str">
        <f>IF(ED7="","",IF(ED7="-","【-】","【"&amp;SUBSTITUTE(TEXT(ED7,"#,##0.00"),"-","△")&amp;"】"))</f>
        <v/>
      </c>
      <c r="EE6" s="71">
        <f>IF(EE7="",NA(),EE7)</f>
        <v>0</v>
      </c>
      <c r="EF6" s="71">
        <f t="shared" ref="EF6:EN6" si="14">IF(EF7="",NA(),EF7)</f>
        <v>0</v>
      </c>
      <c r="EG6" s="71">
        <f t="shared" si="14"/>
        <v>0</v>
      </c>
      <c r="EH6" s="71">
        <f t="shared" si="14"/>
        <v>0</v>
      </c>
      <c r="EI6" s="71">
        <f t="shared" si="14"/>
        <v>0</v>
      </c>
      <c r="EJ6" s="72">
        <f t="shared" si="14"/>
        <v>0.1</v>
      </c>
      <c r="EK6" s="72">
        <f t="shared" si="14"/>
        <v>0.32</v>
      </c>
      <c r="EL6" s="72">
        <f t="shared" si="14"/>
        <v>0.1</v>
      </c>
      <c r="EM6" s="72">
        <f t="shared" si="14"/>
        <v>7.0000000000000007E-2</v>
      </c>
      <c r="EN6" s="72">
        <f t="shared" si="14"/>
        <v>0.06</v>
      </c>
      <c r="EO6" s="71" t="str">
        <f>IF(EO7="","",IF(EO7="-","【-】","【"&amp;SUBSTITUTE(TEXT(EO7,"#,##0.00"),"-","△")&amp;"】"))</f>
        <v>【0.22】</v>
      </c>
    </row>
    <row r="7" spans="1:145" s="73" customFormat="1" x14ac:dyDescent="0.2">
      <c r="A7" s="57"/>
      <c r="B7" s="74">
        <v>2023</v>
      </c>
      <c r="C7" s="74">
        <v>14605</v>
      </c>
      <c r="D7" s="74">
        <v>47</v>
      </c>
      <c r="E7" s="74">
        <v>17</v>
      </c>
      <c r="F7" s="74">
        <v>1</v>
      </c>
      <c r="G7" s="74">
        <v>0</v>
      </c>
      <c r="H7" s="74" t="s">
        <v>97</v>
      </c>
      <c r="I7" s="74" t="s">
        <v>98</v>
      </c>
      <c r="J7" s="74" t="s">
        <v>99</v>
      </c>
      <c r="K7" s="74" t="s">
        <v>100</v>
      </c>
      <c r="L7" s="74" t="s">
        <v>101</v>
      </c>
      <c r="M7" s="74" t="s">
        <v>102</v>
      </c>
      <c r="N7" s="75" t="s">
        <v>103</v>
      </c>
      <c r="O7" s="75" t="s">
        <v>104</v>
      </c>
      <c r="P7" s="75">
        <v>82.5</v>
      </c>
      <c r="Q7" s="75">
        <v>79.92</v>
      </c>
      <c r="R7" s="75">
        <v>3625</v>
      </c>
      <c r="S7" s="75">
        <v>10004</v>
      </c>
      <c r="T7" s="75">
        <v>237.1</v>
      </c>
      <c r="U7" s="75">
        <v>42.19</v>
      </c>
      <c r="V7" s="75">
        <v>8097</v>
      </c>
      <c r="W7" s="75">
        <v>3.69</v>
      </c>
      <c r="X7" s="75">
        <v>2194.31</v>
      </c>
      <c r="Y7" s="75">
        <v>55.92</v>
      </c>
      <c r="Z7" s="75">
        <v>67.27</v>
      </c>
      <c r="AA7" s="75">
        <v>67.89</v>
      </c>
      <c r="AB7" s="75">
        <v>76.19</v>
      </c>
      <c r="AC7" s="75">
        <v>74.83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>
        <v>1145.72</v>
      </c>
      <c r="BG7" s="75">
        <v>1235.05</v>
      </c>
      <c r="BH7" s="75">
        <v>889.15</v>
      </c>
      <c r="BI7" s="75">
        <v>836.52</v>
      </c>
      <c r="BJ7" s="75">
        <v>375.73</v>
      </c>
      <c r="BK7" s="75">
        <v>1130.42</v>
      </c>
      <c r="BL7" s="75">
        <v>1245.0999999999999</v>
      </c>
      <c r="BM7" s="75">
        <v>765.48</v>
      </c>
      <c r="BN7" s="75">
        <v>742.08</v>
      </c>
      <c r="BO7" s="75">
        <v>730.84</v>
      </c>
      <c r="BP7" s="75">
        <v>630.82000000000005</v>
      </c>
      <c r="BQ7" s="75">
        <v>63.07</v>
      </c>
      <c r="BR7" s="75">
        <v>69.540000000000006</v>
      </c>
      <c r="BS7" s="75">
        <v>70.239999999999995</v>
      </c>
      <c r="BT7" s="75">
        <v>81.06</v>
      </c>
      <c r="BU7" s="75">
        <v>72.98</v>
      </c>
      <c r="BV7" s="75">
        <v>74.17</v>
      </c>
      <c r="BW7" s="75">
        <v>79.77</v>
      </c>
      <c r="BX7" s="75">
        <v>87.8</v>
      </c>
      <c r="BY7" s="75">
        <v>86.51</v>
      </c>
      <c r="BZ7" s="75">
        <v>89.17</v>
      </c>
      <c r="CA7" s="75">
        <v>97.81</v>
      </c>
      <c r="CB7" s="75">
        <v>258.93</v>
      </c>
      <c r="CC7" s="75">
        <v>246.85</v>
      </c>
      <c r="CD7" s="75">
        <v>251.81</v>
      </c>
      <c r="CE7" s="75">
        <v>218.39</v>
      </c>
      <c r="CF7" s="75">
        <v>243.05</v>
      </c>
      <c r="CG7" s="75">
        <v>230.95</v>
      </c>
      <c r="CH7" s="75">
        <v>214.56</v>
      </c>
      <c r="CI7" s="75">
        <v>187.69</v>
      </c>
      <c r="CJ7" s="75">
        <v>188.24</v>
      </c>
      <c r="CK7" s="75">
        <v>184.85</v>
      </c>
      <c r="CL7" s="75">
        <v>138.75</v>
      </c>
      <c r="CM7" s="75">
        <v>47.53</v>
      </c>
      <c r="CN7" s="75">
        <v>47.76</v>
      </c>
      <c r="CO7" s="75">
        <v>48.58</v>
      </c>
      <c r="CP7" s="75">
        <v>50.02</v>
      </c>
      <c r="CQ7" s="75">
        <v>51.19</v>
      </c>
      <c r="CR7" s="75">
        <v>49.27</v>
      </c>
      <c r="CS7" s="75">
        <v>49.47</v>
      </c>
      <c r="CT7" s="75">
        <v>55.78</v>
      </c>
      <c r="CU7" s="75">
        <v>54.86</v>
      </c>
      <c r="CV7" s="75">
        <v>55.04</v>
      </c>
      <c r="CW7" s="75">
        <v>58.94</v>
      </c>
      <c r="CX7" s="75">
        <v>91.22</v>
      </c>
      <c r="CY7" s="75">
        <v>91.21</v>
      </c>
      <c r="CZ7" s="75">
        <v>90.97</v>
      </c>
      <c r="DA7" s="75">
        <v>90.61</v>
      </c>
      <c r="DB7" s="75">
        <v>90.4</v>
      </c>
      <c r="DC7" s="75">
        <v>83.16</v>
      </c>
      <c r="DD7" s="75">
        <v>82.06</v>
      </c>
      <c r="DE7" s="75">
        <v>91.78</v>
      </c>
      <c r="DF7" s="75">
        <v>91.37</v>
      </c>
      <c r="DG7" s="75">
        <v>91.92</v>
      </c>
      <c r="DH7" s="75">
        <v>95.91</v>
      </c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>
        <v>0</v>
      </c>
      <c r="EF7" s="75">
        <v>0</v>
      </c>
      <c r="EG7" s="75">
        <v>0</v>
      </c>
      <c r="EH7" s="75">
        <v>0</v>
      </c>
      <c r="EI7" s="75">
        <v>0</v>
      </c>
      <c r="EJ7" s="75">
        <v>0.1</v>
      </c>
      <c r="EK7" s="75">
        <v>0.32</v>
      </c>
      <c r="EL7" s="75">
        <v>0.1</v>
      </c>
      <c r="EM7" s="75">
        <v>7.0000000000000007E-2</v>
      </c>
      <c r="EN7" s="75">
        <v>0.06</v>
      </c>
      <c r="EO7" s="75">
        <v>0.22</v>
      </c>
    </row>
    <row r="8" spans="1:145" x14ac:dyDescent="0.2"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</row>
    <row r="9" spans="1:145" x14ac:dyDescent="0.2">
      <c r="A9" s="77"/>
      <c r="B9" s="77" t="s">
        <v>105</v>
      </c>
      <c r="C9" s="77" t="s">
        <v>106</v>
      </c>
      <c r="D9" s="77" t="s">
        <v>107</v>
      </c>
      <c r="E9" s="77" t="s">
        <v>108</v>
      </c>
      <c r="F9" s="77" t="s">
        <v>109</v>
      </c>
      <c r="R9" s="76"/>
      <c r="Y9" s="76"/>
      <c r="Z9" s="76"/>
      <c r="AA9" s="76"/>
      <c r="AB9" s="76"/>
      <c r="AC9" s="76"/>
      <c r="AD9" s="76"/>
      <c r="AE9" s="76"/>
      <c r="AF9" s="76"/>
      <c r="AG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D9" s="76"/>
      <c r="EE9" s="76"/>
      <c r="EF9" s="76"/>
      <c r="EG9" s="76"/>
      <c r="EH9" s="76"/>
      <c r="EI9" s="76"/>
      <c r="EJ9" s="76"/>
      <c r="EK9" s="76"/>
      <c r="EL9" s="76"/>
      <c r="EM9" s="76"/>
    </row>
    <row r="10" spans="1:145" x14ac:dyDescent="0.2">
      <c r="A10" s="77" t="s">
        <v>47</v>
      </c>
      <c r="B10" s="78">
        <f>DATEVALUE($B7-B11&amp;"/1/"&amp;B12)</f>
        <v>36892</v>
      </c>
      <c r="C10" s="78">
        <f t="shared" ref="C10:F10" si="15">DATEVALUE($B7-C11&amp;"/1/"&amp;C12)</f>
        <v>37257</v>
      </c>
      <c r="D10" s="78">
        <f t="shared" si="15"/>
        <v>37623</v>
      </c>
      <c r="E10" s="78">
        <f t="shared" si="15"/>
        <v>37989</v>
      </c>
      <c r="F10" s="78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2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公営企業課</cp:lastModifiedBy>
  <dcterms:created xsi:type="dcterms:W3CDTF">2025-01-24T07:27:10Z</dcterms:created>
  <dcterms:modified xsi:type="dcterms:W3CDTF">2025-01-24T07:27:11Z</dcterms:modified>
  <cp:category/>
</cp:coreProperties>
</file>