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m\Desktop\2021.01.17【照会：122(金)〆】公営企業に係る経営比較分析表(令和元年度決算)の分析等について\【経営比較分析表】2019_014605_47_1718(上富良野町：下水道)\"/>
    </mc:Choice>
  </mc:AlternateContent>
  <workbookProtection workbookAlgorithmName="SHA-512" workbookHashValue="OGKLHbKTuqPBDnBYtf7Oi6J1UgiWeVCz+KW5srd3G573Uwi0AjtEqi0BMHTKMh3msEVqb6x9fP7U5OmSF69J2w==" workbookSaltValue="1ClCY2PJDrBTPaGUymMXZA==" workbookSpinCount="100000" lockStructure="1"/>
  <bookViews>
    <workbookView xWindow="0" yWindow="0" windowWidth="19200" windowHeight="113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<sst xmlns="http://schemas.openxmlformats.org/spreadsheetml/2006/main" count="236" uniqueCount="119">
  <si>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</si>
  <si>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</si>
  <si>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</si>
  <si>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</si>
  <si>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</si>
  <si>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</si>
  <si>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</si>
  <si>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</si>
  <si>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</si>
  <si>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</si>
  <si>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</si>
  <si>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</si>
  <si>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</si>
  <si>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</si>
  <si>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</si>
  <si>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</si>
  <si>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</si>
  <si>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</si>
  <si>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</si>
  <si>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</si>
  <si>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</si>
  <si>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</si>
  <si>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</si>
  <si>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</si>
  <si>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</si>
  <si>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</si>
  <si>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</si>
  <si>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</si>
  <si>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</si>
  <si>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</si>
  <si>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</si>
  <si>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</si>
  <si>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</si>
  <si>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</si>
  <si>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</si>
  <si>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</si>
  <si>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</si>
  <si>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</si>
  <si>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</si>
  <si>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</si>
  <si>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</si>
  <si>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</si>
  <si>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</si>
  <si>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</si>
  <si>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</si>
  <si>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</si>
  <si>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</si>
  <si>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</si>
  <si>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</si>
  <si>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</si>
  <si>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</si>
  <si>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</si>
  <si>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</si>
  <si>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</si>
  <si>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</si>
  <si>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</si>
  <si>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</si>
  <si>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</si>
  <si>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</si>
  <si>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</si>
  <si>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</si>
  <si>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</si>
  <si>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</si>
  <si>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</si>
  <si>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</si>
  <si>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</si>
  <si>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</si>
  <si>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</si>
  <si>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</si>
  <si>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</si>
  <si>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</si>
  <si>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</si>
  <si>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</si>
  <si>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</si>
  <si>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</si>
  <si>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</si>
  <si>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</si>
  <si>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</si>
  <si>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</si>
  <si>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</si>
  <si>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</si>
  <si>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</si>
  <si>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</si>
  <si>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</si>
  <si>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</si>
  <si>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</si>
  <si>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</si>
  <si>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</si>
  <si>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</si>
  <si>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</si>
  <si>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</si>
  <si>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</si>
  <si>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</si>
  <si>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</si>
  <si>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</si>
  <si>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</si>
  <si>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</si>
  <si>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</si>
  <si>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</si>
  <si>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</si>
  <si>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</si>
  <si>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</si>
  <si>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</si>
  <si>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</si>
  <si>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</si>
  <si>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</si>
  <si>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</si>
  <si>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</si>
  <si>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</si>
  <si>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</si>
  <si>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</si>
  <si>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</si>
  <si>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</si>
  <si>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</si>
  <si>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</si>
  <si>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</si>
  <si>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長寿命化対策の検討を進めていく必要があります。</t>
    <rPh sb="4" eb="5">
      <t>カン</t>
    </rPh>
    <rPh sb="5" eb="6">
      <t>キョ</t>
    </rPh>
    <rPh sb="6" eb="8">
      <t>シセツ</t>
    </rPh>
    <rPh sb="13" eb="15">
      <t>ヒョウジュン</t>
    </rPh>
    <rPh sb="20" eb="22">
      <t>ケイカ</t>
    </rPh>
    <rPh sb="26" eb="28">
      <t>オスイ</t>
    </rPh>
    <rPh sb="28" eb="29">
      <t>カン</t>
    </rPh>
    <rPh sb="29" eb="30">
      <t>キョ</t>
    </rPh>
    <rPh sb="31" eb="33">
      <t>ソンザイ</t>
    </rPh>
    <rPh sb="39" eb="41">
      <t>セッチ</t>
    </rPh>
    <rPh sb="49" eb="51">
      <t>ケイカ</t>
    </rPh>
    <rPh sb="53" eb="56">
      <t>ブブンテキ</t>
    </rPh>
    <rPh sb="57" eb="59">
      <t>レッカ</t>
    </rPh>
    <rPh sb="60" eb="62">
      <t>シンコウ</t>
    </rPh>
    <rPh sb="66" eb="67">
      <t>カン</t>
    </rPh>
    <rPh sb="67" eb="68">
      <t>キョ</t>
    </rPh>
    <rPh sb="81" eb="83">
      <t>シュウリ</t>
    </rPh>
    <rPh sb="83" eb="84">
      <t>トウ</t>
    </rPh>
    <rPh sb="87" eb="89">
      <t>テキセイ</t>
    </rPh>
    <rPh sb="90" eb="92">
      <t>イジ</t>
    </rPh>
    <rPh sb="92" eb="94">
      <t>カンリ</t>
    </rPh>
    <rPh sb="95" eb="96">
      <t>オコナ</t>
    </rPh>
    <rPh sb="105" eb="107">
      <t>ゾウダイ</t>
    </rPh>
    <rPh sb="109" eb="111">
      <t>ロウキュウ</t>
    </rPh>
    <rPh sb="111" eb="112">
      <t>カン</t>
    </rPh>
    <rPh sb="112" eb="113">
      <t>キョ</t>
    </rPh>
    <rPh sb="114" eb="115">
      <t>タイ</t>
    </rPh>
    <rPh sb="119" eb="120">
      <t>チョウ</t>
    </rPh>
    <rPh sb="120" eb="123">
      <t>ジュミョウカ</t>
    </rPh>
    <rPh sb="123" eb="125">
      <t>タイサク</t>
    </rPh>
    <rPh sb="126" eb="128">
      <t>ケントウ</t>
    </rPh>
    <rPh sb="129" eb="130">
      <t>スス</t>
    </rPh>
    <rPh sb="134" eb="136">
      <t>ヒツヨウ</t>
    </rPh>
    <phoneticPr fontId="4"/>
  </si>
  <si>
    <t>　総収益で総費用と地方債償還金を賄えているかを表す「収益的収支比率」は100％で収支不均衡となりますが、前前年度、前年度と同水準を推移し、不足する地方債償還金を一般会計繰入金により補てんしている状況です。
　料金収入に対する企業債残高の割合から企業債残高規模を表す「企業債残高対事業規模比率」は、全国平均の約1.7倍ですが、前年度より少し下がり、類似団体と同じ水準となっています。
　使用料で回収すべき経費を賄えているかを表す「経費回収率」は、前年度より少し下がり、全国平均、類似団体より低い水準となっています。
　有水水量1㎥当たりの汚水処理費用（汚水資本費・汚水維持管理費）を表す「汚水処理原価」は、全国平均、類似団体より高い水準で推移しています。年々汚水処理費が増加していることが原因です。
　施設の効率性を表す「施設利用率」は、地下水量や観光シーズンでの変動はあるものの、年間の平均値では約50％の稼働率に留まり、全国平均や類似団体より低く、人口減少や節水による有水水量の減少が要因と考えられます。
　水質保全の効果や施設の効率性を表す「水洗化率」は、過去4年間と同じ水準で推移しています。</t>
    <rPh sb="1" eb="4">
      <t>ソウシュウエキ</t>
    </rPh>
    <rPh sb="5" eb="8">
      <t>ソウヒヨウ</t>
    </rPh>
    <rPh sb="9" eb="11">
      <t>チホウ</t>
    </rPh>
    <rPh sb="11" eb="12">
      <t>サイ</t>
    </rPh>
    <rPh sb="12" eb="14">
      <t>ショウカン</t>
    </rPh>
    <rPh sb="14" eb="15">
      <t>キン</t>
    </rPh>
    <rPh sb="16" eb="17">
      <t>マカナ</t>
    </rPh>
    <rPh sb="23" eb="24">
      <t>アラワ</t>
    </rPh>
    <rPh sb="26" eb="29">
      <t>シュウエキテキ</t>
    </rPh>
    <rPh sb="29" eb="31">
      <t>シュウシ</t>
    </rPh>
    <rPh sb="31" eb="33">
      <t>ヒリツ</t>
    </rPh>
    <rPh sb="40" eb="42">
      <t>シュウシ</t>
    </rPh>
    <rPh sb="42" eb="45">
      <t>フキンコウ</t>
    </rPh>
    <rPh sb="52" eb="53">
      <t>ゼン</t>
    </rPh>
    <rPh sb="53" eb="56">
      <t>ゼンネンド</t>
    </rPh>
    <rPh sb="57" eb="60">
      <t>ゼンネンド</t>
    </rPh>
    <rPh sb="61" eb="64">
      <t>ドウスイジュン</t>
    </rPh>
    <rPh sb="65" eb="67">
      <t>スイイ</t>
    </rPh>
    <rPh sb="69" eb="71">
      <t>フソク</t>
    </rPh>
    <rPh sb="73" eb="75">
      <t>チホウ</t>
    </rPh>
    <rPh sb="75" eb="76">
      <t>サイ</t>
    </rPh>
    <rPh sb="76" eb="78">
      <t>ショウカン</t>
    </rPh>
    <rPh sb="78" eb="79">
      <t>キン</t>
    </rPh>
    <rPh sb="80" eb="82">
      <t>イッパン</t>
    </rPh>
    <rPh sb="82" eb="84">
      <t>カイケイ</t>
    </rPh>
    <rPh sb="84" eb="86">
      <t>クリイレ</t>
    </rPh>
    <rPh sb="86" eb="87">
      <t>キン</t>
    </rPh>
    <rPh sb="90" eb="91">
      <t>ホ</t>
    </rPh>
    <rPh sb="97" eb="99">
      <t>ジョウキョウ</t>
    </rPh>
    <rPh sb="104" eb="106">
      <t>リョウキン</t>
    </rPh>
    <rPh sb="106" eb="108">
      <t>シュウニュウ</t>
    </rPh>
    <rPh sb="109" eb="110">
      <t>タイ</t>
    </rPh>
    <rPh sb="112" eb="114">
      <t>キギョウ</t>
    </rPh>
    <rPh sb="114" eb="115">
      <t>サイ</t>
    </rPh>
    <rPh sb="115" eb="117">
      <t>ザンダカ</t>
    </rPh>
    <rPh sb="118" eb="120">
      <t>ワリアイ</t>
    </rPh>
    <rPh sb="122" eb="124">
      <t>キギョウ</t>
    </rPh>
    <rPh sb="124" eb="125">
      <t>サイ</t>
    </rPh>
    <rPh sb="125" eb="127">
      <t>ザンダカ</t>
    </rPh>
    <rPh sb="127" eb="129">
      <t>キボ</t>
    </rPh>
    <rPh sb="130" eb="131">
      <t>アラワ</t>
    </rPh>
    <rPh sb="133" eb="135">
      <t>キギョウ</t>
    </rPh>
    <rPh sb="135" eb="136">
      <t>サイ</t>
    </rPh>
    <rPh sb="136" eb="138">
      <t>ザンダカ</t>
    </rPh>
    <rPh sb="138" eb="139">
      <t>タイ</t>
    </rPh>
    <rPh sb="139" eb="141">
      <t>ジギョウ</t>
    </rPh>
    <rPh sb="141" eb="143">
      <t>キボ</t>
    </rPh>
    <rPh sb="143" eb="145">
      <t>ヒリツ</t>
    </rPh>
    <rPh sb="148" eb="150">
      <t>ゼンコク</t>
    </rPh>
    <rPh sb="150" eb="152">
      <t>ヘイキン</t>
    </rPh>
    <rPh sb="153" eb="154">
      <t>ヤク</t>
    </rPh>
    <rPh sb="157" eb="158">
      <t>バイ</t>
    </rPh>
    <rPh sb="162" eb="165">
      <t>ゼンネンド</t>
    </rPh>
    <rPh sb="167" eb="168">
      <t>スコ</t>
    </rPh>
    <rPh sb="169" eb="170">
      <t>サ</t>
    </rPh>
    <rPh sb="173" eb="175">
      <t>ルイジ</t>
    </rPh>
    <rPh sb="175" eb="177">
      <t>ダンタイ</t>
    </rPh>
    <rPh sb="178" eb="179">
      <t>オナ</t>
    </rPh>
    <rPh sb="180" eb="182">
      <t>スイジュン</t>
    </rPh>
    <rPh sb="192" eb="195">
      <t>シヨウリョウ</t>
    </rPh>
    <rPh sb="196" eb="198">
      <t>カイシュウ</t>
    </rPh>
    <rPh sb="201" eb="203">
      <t>ケイヒ</t>
    </rPh>
    <rPh sb="204" eb="205">
      <t>マカナ</t>
    </rPh>
    <rPh sb="211" eb="212">
      <t>アラワ</t>
    </rPh>
    <rPh sb="214" eb="216">
      <t>ケイヒ</t>
    </rPh>
    <rPh sb="216" eb="218">
      <t>カイシュウ</t>
    </rPh>
    <rPh sb="218" eb="219">
      <t>リツ</t>
    </rPh>
    <rPh sb="222" eb="225">
      <t>ゼンネンド</t>
    </rPh>
    <rPh sb="227" eb="228">
      <t>スコ</t>
    </rPh>
    <rPh sb="229" eb="230">
      <t>サ</t>
    </rPh>
    <rPh sb="233" eb="235">
      <t>ゼンコク</t>
    </rPh>
    <rPh sb="235" eb="237">
      <t>ヘイキン</t>
    </rPh>
    <rPh sb="238" eb="240">
      <t>ルイジ</t>
    </rPh>
    <rPh sb="240" eb="242">
      <t>ダンタイ</t>
    </rPh>
    <rPh sb="244" eb="245">
      <t>ヒク</t>
    </rPh>
    <rPh sb="246" eb="248">
      <t>スイジュン</t>
    </rPh>
    <rPh sb="258" eb="260">
      <t>ユウスイ</t>
    </rPh>
    <rPh sb="260" eb="262">
      <t>スイリョウ</t>
    </rPh>
    <rPh sb="264" eb="265">
      <t>ア</t>
    </rPh>
    <rPh sb="268" eb="270">
      <t>オスイ</t>
    </rPh>
    <rPh sb="270" eb="272">
      <t>ショリ</t>
    </rPh>
    <rPh sb="272" eb="274">
      <t>ヒヨウ</t>
    </rPh>
    <rPh sb="275" eb="277">
      <t>オスイ</t>
    </rPh>
    <rPh sb="277" eb="279">
      <t>シホン</t>
    </rPh>
    <rPh sb="279" eb="280">
      <t>ヒ</t>
    </rPh>
    <rPh sb="281" eb="283">
      <t>オスイ</t>
    </rPh>
    <rPh sb="290" eb="291">
      <t>アラワ</t>
    </rPh>
    <rPh sb="293" eb="295">
      <t>オスイ</t>
    </rPh>
    <rPh sb="295" eb="297">
      <t>ショリ</t>
    </rPh>
    <rPh sb="297" eb="299">
      <t>ゲンカ</t>
    </rPh>
    <rPh sb="302" eb="304">
      <t>ゼンコク</t>
    </rPh>
    <rPh sb="304" eb="306">
      <t>ヘイキン</t>
    </rPh>
    <rPh sb="307" eb="309">
      <t>ルイジ</t>
    </rPh>
    <rPh sb="309" eb="311">
      <t>ダンタイ</t>
    </rPh>
    <rPh sb="313" eb="314">
      <t>タカ</t>
    </rPh>
    <rPh sb="315" eb="317">
      <t>スイジュン</t>
    </rPh>
    <rPh sb="318" eb="320">
      <t>スイイ</t>
    </rPh>
    <rPh sb="326" eb="328">
      <t>ネンネン</t>
    </rPh>
    <rPh sb="328" eb="330">
      <t>オスイ</t>
    </rPh>
    <rPh sb="330" eb="332">
      <t>ショリ</t>
    </rPh>
    <rPh sb="332" eb="333">
      <t>ヒ</t>
    </rPh>
    <rPh sb="334" eb="336">
      <t>ゾウカ</t>
    </rPh>
    <rPh sb="343" eb="345">
      <t>ゲンイン</t>
    </rPh>
    <rPh sb="350" eb="352">
      <t>シセツ</t>
    </rPh>
    <rPh sb="353" eb="356">
      <t>コウリツセイ</t>
    </rPh>
    <rPh sb="357" eb="358">
      <t>アラワ</t>
    </rPh>
    <rPh sb="360" eb="362">
      <t>シセツ</t>
    </rPh>
    <rPh sb="362" eb="364">
      <t>リヨウ</t>
    </rPh>
    <rPh sb="364" eb="365">
      <t>リツ</t>
    </rPh>
    <rPh sb="368" eb="370">
      <t>チカ</t>
    </rPh>
    <rPh sb="370" eb="372">
      <t>スイリョウ</t>
    </rPh>
    <rPh sb="373" eb="375">
      <t>カンコウ</t>
    </rPh>
    <rPh sb="381" eb="383">
      <t>ヘンドウ</t>
    </rPh>
    <rPh sb="390" eb="392">
      <t>ネンカン</t>
    </rPh>
    <rPh sb="393" eb="396">
      <t>ヘイキンチ</t>
    </rPh>
    <rPh sb="398" eb="399">
      <t>ヤク</t>
    </rPh>
    <rPh sb="403" eb="405">
      <t>カドウ</t>
    </rPh>
    <rPh sb="405" eb="406">
      <t>リツ</t>
    </rPh>
    <rPh sb="407" eb="408">
      <t>トド</t>
    </rPh>
    <rPh sb="411" eb="413">
      <t>ゼンコク</t>
    </rPh>
    <rPh sb="413" eb="415">
      <t>ヘイキン</t>
    </rPh>
    <rPh sb="416" eb="420">
      <t>ルイジダンタイ</t>
    </rPh>
    <rPh sb="422" eb="423">
      <t>ヒク</t>
    </rPh>
    <rPh sb="425" eb="427">
      <t>ジンコウ</t>
    </rPh>
    <rPh sb="427" eb="429">
      <t>ゲンショウ</t>
    </rPh>
    <rPh sb="430" eb="432">
      <t>セッスイ</t>
    </rPh>
    <rPh sb="435" eb="437">
      <t>ユウスイ</t>
    </rPh>
    <rPh sb="437" eb="439">
      <t>スイリョウ</t>
    </rPh>
    <rPh sb="440" eb="442">
      <t>ゲンショウ</t>
    </rPh>
    <rPh sb="443" eb="445">
      <t>ヨウイン</t>
    </rPh>
    <rPh sb="446" eb="447">
      <t>カンガ</t>
    </rPh>
    <rPh sb="455" eb="457">
      <t>スイシツ</t>
    </rPh>
    <rPh sb="457" eb="459">
      <t>ホゼン</t>
    </rPh>
    <rPh sb="460" eb="462">
      <t>コウカ</t>
    </rPh>
    <rPh sb="463" eb="465">
      <t>シセツ</t>
    </rPh>
    <rPh sb="466" eb="469">
      <t>コウリツセイ</t>
    </rPh>
    <rPh sb="470" eb="471">
      <t>アラワ</t>
    </rPh>
    <rPh sb="473" eb="476">
      <t>スイセンカ</t>
    </rPh>
    <rPh sb="476" eb="477">
      <t>リツ</t>
    </rPh>
    <rPh sb="480" eb="482">
      <t>カコ</t>
    </rPh>
    <rPh sb="483" eb="485">
      <t>ネンカン</t>
    </rPh>
    <rPh sb="486" eb="487">
      <t>オナ</t>
    </rPh>
    <rPh sb="488" eb="490">
      <t>スイジュン</t>
    </rPh>
    <rPh sb="491" eb="493">
      <t>スイイ</t>
    </rPh>
    <phoneticPr fontId="4"/>
  </si>
  <si>
    <t xml:space="preserve">　今の経営状態は、維持管理費用の全部と資本費の一部を賄っていますが、これまでの投資による債務残高は高い水準にあり、企業債償還金の一部を一般会計繰入金に依存している財務状況にあることから、経営の健全性・効率性が確保されているとは言えません。また、年々汚水処理費用が増加していることからも経営状況は悪化しつつあるといえます。
　施設利用についても水洗化率が高く利用率が低いのは、現状の施設規模が過大であると考えられるため、事業計画の見直し等による経営の効率化を検討する必要があります。
　今後は、人口減少及び節水思考による使用料収入の減少や施設の老朽化対策等の課題が予想される中、持続可能なサービスを提供するため、経費回収率100％を基本とした使用料の改定、新規投資の抑制と企業債発行の制限等の施策により、収入の増加と経費の抑制を図り、経営の改善を進めていく必要があります。
</t>
    <rPh sb="3" eb="5">
      <t>ケイエイ</t>
    </rPh>
    <rPh sb="5" eb="7">
      <t>ジョウタイ</t>
    </rPh>
    <rPh sb="57" eb="59">
      <t>キギョウ</t>
    </rPh>
    <rPh sb="59" eb="60">
      <t>サイ</t>
    </rPh>
    <rPh sb="60" eb="63">
      <t>ショウカンキン</t>
    </rPh>
    <rPh sb="64" eb="66">
      <t>イチブ</t>
    </rPh>
    <rPh sb="83" eb="85">
      <t>ジョウキョウ</t>
    </rPh>
    <rPh sb="93" eb="95">
      <t>ケイエイ</t>
    </rPh>
    <rPh sb="96" eb="98">
      <t>ケンゼン</t>
    </rPh>
    <rPh sb="98" eb="99">
      <t>セイ</t>
    </rPh>
    <rPh sb="100" eb="103">
      <t>コウリツセイ</t>
    </rPh>
    <rPh sb="104" eb="106">
      <t>カクホ</t>
    </rPh>
    <rPh sb="113" eb="114">
      <t>イ</t>
    </rPh>
    <rPh sb="122" eb="124">
      <t>ネンネン</t>
    </rPh>
    <rPh sb="124" eb="126">
      <t>オスイ</t>
    </rPh>
    <rPh sb="126" eb="128">
      <t>ショリ</t>
    </rPh>
    <rPh sb="128" eb="129">
      <t>ヒ</t>
    </rPh>
    <rPh sb="129" eb="130">
      <t>ヨウ</t>
    </rPh>
    <rPh sb="131" eb="133">
      <t>ゾウカ</t>
    </rPh>
    <rPh sb="142" eb="144">
      <t>ケイエイ</t>
    </rPh>
    <rPh sb="144" eb="146">
      <t>ジョウキョウ</t>
    </rPh>
    <rPh sb="147" eb="149">
      <t>アッカ</t>
    </rPh>
    <rPh sb="164" eb="166">
      <t>リヨウ</t>
    </rPh>
    <rPh sb="171" eb="173">
      <t>スイセン</t>
    </rPh>
    <rPh sb="173" eb="174">
      <t>カ</t>
    </rPh>
    <rPh sb="176" eb="177">
      <t>タカ</t>
    </rPh>
    <rPh sb="178" eb="181">
      <t>リヨウリツ</t>
    </rPh>
    <rPh sb="182" eb="183">
      <t>ヒク</t>
    </rPh>
    <rPh sb="187" eb="189">
      <t>ゲンジョウ</t>
    </rPh>
    <rPh sb="190" eb="192">
      <t>シセツ</t>
    </rPh>
    <rPh sb="192" eb="194">
      <t>キボ</t>
    </rPh>
    <rPh sb="195" eb="197">
      <t>カダイ</t>
    </rPh>
    <rPh sb="201" eb="202">
      <t>カンガ</t>
    </rPh>
    <rPh sb="209" eb="211">
      <t>ジギョウ</t>
    </rPh>
    <rPh sb="211" eb="213">
      <t>ケイカク</t>
    </rPh>
    <rPh sb="214" eb="216">
      <t>ミナオ</t>
    </rPh>
    <rPh sb="217" eb="218">
      <t>トウ</t>
    </rPh>
    <rPh sb="221" eb="223">
      <t>ケイエイ</t>
    </rPh>
    <rPh sb="224" eb="227">
      <t>コウリツカ</t>
    </rPh>
    <rPh sb="228" eb="230">
      <t>ケントウ</t>
    </rPh>
    <rPh sb="232" eb="234">
      <t>ヒツヨウ</t>
    </rPh>
    <rPh sb="254" eb="256">
      <t>シコウ</t>
    </rPh>
    <rPh sb="259" eb="262">
      <t>シヨウリョウ</t>
    </rPh>
    <rPh sb="262" eb="264">
      <t>シュウニュウ</t>
    </rPh>
    <rPh sb="268" eb="270">
      <t>シセツ</t>
    </rPh>
    <rPh sb="273" eb="274">
      <t>カ</t>
    </rPh>
    <rPh sb="274" eb="276">
      <t>タイサク</t>
    </rPh>
    <rPh sb="276" eb="277">
      <t>トウ</t>
    </rPh>
    <rPh sb="315" eb="317">
      <t>キホン</t>
    </rPh>
    <rPh sb="332" eb="334">
      <t>ヨクセイ</t>
    </rPh>
    <rPh sb="335" eb="337">
      <t>キギョウ</t>
    </rPh>
    <rPh sb="337" eb="338">
      <t>サイ</t>
    </rPh>
    <rPh sb="338" eb="340">
      <t>ハッコウ</t>
    </rPh>
    <rPh sb="341" eb="343">
      <t>セイゲン</t>
    </rPh>
    <rPh sb="343" eb="344">
      <t>トウ</t>
    </rPh>
    <rPh sb="345" eb="346">
      <t>セ</t>
    </rPh>
    <rPh sb="346" eb="347">
      <t>サク</t>
    </rPh>
    <rPh sb="357" eb="359">
      <t>ケイヒ</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</si>
</sst>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F5-47E3-A98C-9ABA1D7EDB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86F5-47E3-A98C-9ABA1D7EDB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48.87</c:v>
                </c:pt>
                <c:pt idx="1">
                  <c:v>49.88</c:v>
                </c:pt>
                <c:pt idx="2">
                  <c:v>50.04</c:v>
                </c:pt>
                <c:pt idx="3">
                  <c:v>49.26</c:v>
                </c:pt>
                <c:pt idx="4">
                  <c:v>47.53</c:v>
                </c:pt>
              </c:numCache>
            </c:numRef>
          </c:val>
          <c:extLst>
            <c:ext xmlns:c16="http://schemas.microsoft.com/office/drawing/2014/chart" uri="{C3380CC4-5D6E-409C-BE32-E72D297353CC}">
              <c16:uniqueId val="{00000000-2EBF-4F71-A5D7-3C95A1CAB1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2EBF-4F71-A5D7-3C95A1CAB1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91.12</c:v>
                </c:pt>
                <c:pt idx="1">
                  <c:v>91.17</c:v>
                </c:pt>
                <c:pt idx="2">
                  <c:v>91.4</c:v>
                </c:pt>
                <c:pt idx="3">
                  <c:v>91.33</c:v>
                </c:pt>
                <c:pt idx="4">
                  <c:v>91.22</c:v>
                </c:pt>
              </c:numCache>
            </c:numRef>
          </c:val>
          <c:extLst>
            <c:ext xmlns:c16="http://schemas.microsoft.com/office/drawing/2014/chart" uri="{C3380CC4-5D6E-409C-BE32-E72D297353CC}">
              <c16:uniqueId val="{00000000-E491-4FFE-9266-AE86174A66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E491-4FFE-9266-AE86174A66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76.27</c:v>
                </c:pt>
                <c:pt idx="1">
                  <c:v>73.92</c:v>
                </c:pt>
                <c:pt idx="2">
                  <c:v>57.7</c:v>
                </c:pt>
                <c:pt idx="3">
                  <c:v>57.15</c:v>
                </c:pt>
                <c:pt idx="4">
                  <c:v>55.92</c:v>
                </c:pt>
              </c:numCache>
            </c:numRef>
          </c:val>
          <c:extLst>
            <c:ext xmlns:c16="http://schemas.microsoft.com/office/drawing/2014/chart" uri="{C3380CC4-5D6E-409C-BE32-E72D297353CC}">
              <c16:uniqueId val="{00000000-3876-486E-B23E-E78AEBF57F2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76-486E-B23E-E78AEBF57F2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82-4196-A0D3-328BBF16B9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82-4196-A0D3-328BBF16B9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9D-4003-866B-46151370A23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9D-4003-866B-46151370A23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B0-4281-B865-44549903EEF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B0-4281-B865-44549903EEF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9D-46ED-A37E-32A085A429E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9D-46ED-A37E-32A085A429E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890.87</c:v>
                </c:pt>
                <c:pt idx="1">
                  <c:v>673.19</c:v>
                </c:pt>
                <c:pt idx="2">
                  <c:v>959.13</c:v>
                </c:pt>
                <c:pt idx="3">
                  <c:v>1190.2</c:v>
                </c:pt>
                <c:pt idx="4">
                  <c:v>1145.72</c:v>
                </c:pt>
              </c:numCache>
            </c:numRef>
          </c:val>
          <c:extLst>
            <c:ext xmlns:c16="http://schemas.microsoft.com/office/drawing/2014/chart" uri="{C3380CC4-5D6E-409C-BE32-E72D297353CC}">
              <c16:uniqueId val="{00000000-D122-4D7C-A200-8526E63915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D122-4D7C-A200-8526E63915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89.73</c:v>
                </c:pt>
                <c:pt idx="1">
                  <c:v>82.93</c:v>
                </c:pt>
                <c:pt idx="2">
                  <c:v>68.64</c:v>
                </c:pt>
                <c:pt idx="3">
                  <c:v>68.760000000000005</c:v>
                </c:pt>
                <c:pt idx="4">
                  <c:v>63.07</c:v>
                </c:pt>
              </c:numCache>
            </c:numRef>
          </c:val>
          <c:extLst>
            <c:ext xmlns:c16="http://schemas.microsoft.com/office/drawing/2014/chart" uri="{C3380CC4-5D6E-409C-BE32-E72D297353CC}">
              <c16:uniqueId val="{00000000-B181-4923-816C-107529AE26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B181-4923-816C-107529AE26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180.06</c:v>
                </c:pt>
                <c:pt idx="1">
                  <c:v>195.69</c:v>
                </c:pt>
                <c:pt idx="2">
                  <c:v>236.14</c:v>
                </c:pt>
                <c:pt idx="3">
                  <c:v>235.73</c:v>
                </c:pt>
                <c:pt idx="4">
                  <c:v>258.93</c:v>
                </c:pt>
              </c:numCache>
            </c:numRef>
          </c:val>
          <c:extLst>
            <c:ext xmlns:c16="http://schemas.microsoft.com/office/drawing/2014/chart" uri="{C3380CC4-5D6E-409C-BE32-E72D297353CC}">
              <c16:uniqueId val="{00000000-7CA6-4863-885B-C997CD7A53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7CA6-4863-885B-C997CD7A53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北海道　上富良野町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10661</v>
      </c>
      <c r="AM8" s="51"/>
      <c r="AN8" s="51"/>
      <c r="AO8" s="51"/>
      <c r="AP8" s="51"/>
      <c r="AQ8" s="51"/>
      <c r="AR8" s="51"/>
      <c r="AS8" s="51"/>
      <c r="AT8" s="46">
        <f>データ!T6</f>
        <v>237.1</v>
      </c>
      <c r="AU8" s="46"/>
      <c r="AV8" s="46"/>
      <c r="AW8" s="46"/>
      <c r="AX8" s="46"/>
      <c r="AY8" s="46"/>
      <c r="AZ8" s="46"/>
      <c r="BA8" s="46"/>
      <c r="BB8" s="46">
        <f>データ!U6</f>
        <v>44.96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82.22</v>
      </c>
      <c r="Q10" s="46"/>
      <c r="R10" s="46"/>
      <c r="S10" s="46"/>
      <c r="T10" s="46"/>
      <c r="U10" s="46"/>
      <c r="V10" s="46"/>
      <c r="W10" s="46">
        <f>データ!Q6</f>
        <v>89.37</v>
      </c>
      <c r="X10" s="46"/>
      <c r="Y10" s="46"/>
      <c r="Z10" s="46"/>
      <c r="AA10" s="46"/>
      <c r="AB10" s="46"/>
      <c r="AC10" s="46"/>
      <c r="AD10" s="51">
        <f>データ!R6</f>
        <v>3393</v>
      </c>
      <c r="AE10" s="51"/>
      <c r="AF10" s="51"/>
      <c r="AG10" s="51"/>
      <c r="AH10" s="51"/>
      <c r="AI10" s="51"/>
      <c r="AJ10" s="51"/>
      <c r="AK10" s="2"/>
      <c r="AL10" s="51">
        <f>データ!V6</f>
        <v>8648</v>
      </c>
      <c r="AM10" s="51"/>
      <c r="AN10" s="51"/>
      <c r="AO10" s="51"/>
      <c r="AP10" s="51"/>
      <c r="AQ10" s="51"/>
      <c r="AR10" s="51"/>
      <c r="AS10" s="51"/>
      <c r="AT10" s="46">
        <f>データ!W6</f>
        <v>3.68</v>
      </c>
      <c r="AU10" s="46"/>
      <c r="AV10" s="46"/>
      <c r="AW10" s="46"/>
      <c r="AX10" s="46"/>
      <c r="AY10" s="46"/>
      <c r="AZ10" s="46"/>
      <c r="BA10" s="46"/>
      <c r="BB10" s="46">
        <f>データ!X6</f>
        <v>2350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116</v>
      </c>
      <c r="BM47" s="77"/>
      <c r="BN47" s="77"/>
      <c r="BO47" s="77"/>
      <c r="BP47" s="77"/>
      <c r="BQ47" s="77"/>
      <c r="BR47" s="77"/>
      <c r="BS47" s="77"/>
      <c r="BT47" s="77"/>
      <c r="BU47" s="77"/>
      <c r="BV47" s="77"/>
      <c r="BW47" s="77"/>
      <c r="BX47" s="77"/>
      <c r="BY47" s="77"/>
      <c r="BZ47" s="7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7"/>
      <c r="BN56" s="77"/>
      <c r="BO56" s="77"/>
      <c r="BP56" s="77"/>
      <c r="BQ56" s="77"/>
      <c r="BR56" s="77"/>
      <c r="BS56" s="77"/>
      <c r="BT56" s="77"/>
      <c r="BU56" s="77"/>
      <c r="BV56" s="77"/>
      <c r="BW56" s="77"/>
      <c r="BX56" s="77"/>
      <c r="BY56" s="77"/>
      <c r="BZ56" s="78"/>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7"/>
      <c r="BN57" s="77"/>
      <c r="BO57" s="77"/>
      <c r="BP57" s="77"/>
      <c r="BQ57" s="77"/>
      <c r="BR57" s="77"/>
      <c r="BS57" s="77"/>
      <c r="BT57" s="77"/>
      <c r="BU57" s="77"/>
      <c r="BV57" s="77"/>
      <c r="BW57" s="77"/>
      <c r="BX57" s="77"/>
      <c r="BY57" s="77"/>
      <c r="BZ57" s="78"/>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6"/>
      <c r="BM60" s="77"/>
      <c r="BN60" s="77"/>
      <c r="BO60" s="77"/>
      <c r="BP60" s="77"/>
      <c r="BQ60" s="77"/>
      <c r="BR60" s="77"/>
      <c r="BS60" s="77"/>
      <c r="BT60" s="77"/>
      <c r="BU60" s="77"/>
      <c r="BV60" s="77"/>
      <c r="BW60" s="77"/>
      <c r="BX60" s="77"/>
      <c r="BY60" s="77"/>
      <c r="BZ60" s="78"/>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6"/>
      <c r="BM61" s="77"/>
      <c r="BN61" s="77"/>
      <c r="BO61" s="77"/>
      <c r="BP61" s="77"/>
      <c r="BQ61" s="77"/>
      <c r="BR61" s="77"/>
      <c r="BS61" s="77"/>
      <c r="BT61" s="77"/>
      <c r="BU61" s="77"/>
      <c r="BV61" s="77"/>
      <c r="BW61" s="77"/>
      <c r="BX61" s="77"/>
      <c r="BY61" s="77"/>
      <c r="BZ61" s="7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3" t="s">
        <v>118</v>
      </c>
      <c r="BM66" s="64"/>
      <c r="BN66" s="64"/>
      <c r="BO66" s="64"/>
      <c r="BP66" s="64"/>
      <c r="BQ66" s="64"/>
      <c r="BR66" s="64"/>
      <c r="BS66" s="64"/>
      <c r="BT66" s="64"/>
      <c r="BU66" s="64"/>
      <c r="BV66" s="64"/>
      <c r="BW66" s="64"/>
      <c r="BX66" s="64"/>
      <c r="BY66" s="64"/>
      <c r="BZ66" s="6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3"/>
      <c r="BM67" s="64"/>
      <c r="BN67" s="64"/>
      <c r="BO67" s="64"/>
      <c r="BP67" s="64"/>
      <c r="BQ67" s="64"/>
      <c r="BR67" s="64"/>
      <c r="BS67" s="64"/>
      <c r="BT67" s="64"/>
      <c r="BU67" s="64"/>
      <c r="BV67" s="64"/>
      <c r="BW67" s="64"/>
      <c r="BX67" s="64"/>
      <c r="BY67" s="64"/>
      <c r="BZ67" s="6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3"/>
      <c r="BM68" s="64"/>
      <c r="BN68" s="64"/>
      <c r="BO68" s="64"/>
      <c r="BP68" s="64"/>
      <c r="BQ68" s="64"/>
      <c r="BR68" s="64"/>
      <c r="BS68" s="64"/>
      <c r="BT68" s="64"/>
      <c r="BU68" s="64"/>
      <c r="BV68" s="64"/>
      <c r="BW68" s="64"/>
      <c r="BX68" s="64"/>
      <c r="BY68" s="64"/>
      <c r="BZ68" s="6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3"/>
      <c r="BM69" s="64"/>
      <c r="BN69" s="64"/>
      <c r="BO69" s="64"/>
      <c r="BP69" s="64"/>
      <c r="BQ69" s="64"/>
      <c r="BR69" s="64"/>
      <c r="BS69" s="64"/>
      <c r="BT69" s="64"/>
      <c r="BU69" s="64"/>
      <c r="BV69" s="64"/>
      <c r="BW69" s="64"/>
      <c r="BX69" s="64"/>
      <c r="BY69" s="64"/>
      <c r="BZ69" s="6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3"/>
      <c r="BM70" s="64"/>
      <c r="BN70" s="64"/>
      <c r="BO70" s="64"/>
      <c r="BP70" s="64"/>
      <c r="BQ70" s="64"/>
      <c r="BR70" s="64"/>
      <c r="BS70" s="64"/>
      <c r="BT70" s="64"/>
      <c r="BU70" s="64"/>
      <c r="BV70" s="64"/>
      <c r="BW70" s="64"/>
      <c r="BX70" s="64"/>
      <c r="BY70" s="64"/>
      <c r="BZ70" s="6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3"/>
      <c r="BM71" s="64"/>
      <c r="BN71" s="64"/>
      <c r="BO71" s="64"/>
      <c r="BP71" s="64"/>
      <c r="BQ71" s="64"/>
      <c r="BR71" s="64"/>
      <c r="BS71" s="64"/>
      <c r="BT71" s="64"/>
      <c r="BU71" s="64"/>
      <c r="BV71" s="64"/>
      <c r="BW71" s="64"/>
      <c r="BX71" s="64"/>
      <c r="BY71" s="64"/>
      <c r="BZ71" s="6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3"/>
      <c r="BM72" s="64"/>
      <c r="BN72" s="64"/>
      <c r="BO72" s="64"/>
      <c r="BP72" s="64"/>
      <c r="BQ72" s="64"/>
      <c r="BR72" s="64"/>
      <c r="BS72" s="64"/>
      <c r="BT72" s="64"/>
      <c r="BU72" s="64"/>
      <c r="BV72" s="64"/>
      <c r="BW72" s="64"/>
      <c r="BX72" s="64"/>
      <c r="BY72" s="64"/>
      <c r="BZ72" s="6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3"/>
      <c r="BM73" s="64"/>
      <c r="BN73" s="64"/>
      <c r="BO73" s="64"/>
      <c r="BP73" s="64"/>
      <c r="BQ73" s="64"/>
      <c r="BR73" s="64"/>
      <c r="BS73" s="64"/>
      <c r="BT73" s="64"/>
      <c r="BU73" s="64"/>
      <c r="BV73" s="64"/>
      <c r="BW73" s="64"/>
      <c r="BX73" s="64"/>
      <c r="BY73" s="64"/>
      <c r="BZ73" s="6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3"/>
      <c r="BM74" s="64"/>
      <c r="BN74" s="64"/>
      <c r="BO74" s="64"/>
      <c r="BP74" s="64"/>
      <c r="BQ74" s="64"/>
      <c r="BR74" s="64"/>
      <c r="BS74" s="64"/>
      <c r="BT74" s="64"/>
      <c r="BU74" s="64"/>
      <c r="BV74" s="64"/>
      <c r="BW74" s="64"/>
      <c r="BX74" s="64"/>
      <c r="BY74" s="64"/>
      <c r="BZ74" s="6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3"/>
      <c r="BM75" s="64"/>
      <c r="BN75" s="64"/>
      <c r="BO75" s="64"/>
      <c r="BP75" s="64"/>
      <c r="BQ75" s="64"/>
      <c r="BR75" s="64"/>
      <c r="BS75" s="64"/>
      <c r="BT75" s="64"/>
      <c r="BU75" s="64"/>
      <c r="BV75" s="64"/>
      <c r="BW75" s="64"/>
      <c r="BX75" s="64"/>
      <c r="BY75" s="64"/>
      <c r="BZ75" s="6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3"/>
      <c r="BM76" s="64"/>
      <c r="BN76" s="64"/>
      <c r="BO76" s="64"/>
      <c r="BP76" s="64"/>
      <c r="BQ76" s="64"/>
      <c r="BR76" s="64"/>
      <c r="BS76" s="64"/>
      <c r="BT76" s="64"/>
      <c r="BU76" s="64"/>
      <c r="BV76" s="64"/>
      <c r="BW76" s="64"/>
      <c r="BX76" s="64"/>
      <c r="BY76" s="64"/>
      <c r="BZ76" s="6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3"/>
      <c r="BM77" s="64"/>
      <c r="BN77" s="64"/>
      <c r="BO77" s="64"/>
      <c r="BP77" s="64"/>
      <c r="BQ77" s="64"/>
      <c r="BR77" s="64"/>
      <c r="BS77" s="64"/>
      <c r="BT77" s="64"/>
      <c r="BU77" s="64"/>
      <c r="BV77" s="64"/>
      <c r="BW77" s="64"/>
      <c r="BX77" s="64"/>
      <c r="BY77" s="64"/>
      <c r="BZ77" s="6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3"/>
      <c r="BM78" s="64"/>
      <c r="BN78" s="64"/>
      <c r="BO78" s="64"/>
      <c r="BP78" s="64"/>
      <c r="BQ78" s="64"/>
      <c r="BR78" s="64"/>
      <c r="BS78" s="64"/>
      <c r="BT78" s="64"/>
      <c r="BU78" s="64"/>
      <c r="BV78" s="64"/>
      <c r="BW78" s="64"/>
      <c r="BX78" s="64"/>
      <c r="BY78" s="64"/>
      <c r="BZ78" s="6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3"/>
      <c r="BM79" s="64"/>
      <c r="BN79" s="64"/>
      <c r="BO79" s="64"/>
      <c r="BP79" s="64"/>
      <c r="BQ79" s="64"/>
      <c r="BR79" s="64"/>
      <c r="BS79" s="64"/>
      <c r="BT79" s="64"/>
      <c r="BU79" s="64"/>
      <c r="BV79" s="64"/>
      <c r="BW79" s="64"/>
      <c r="BX79" s="64"/>
      <c r="BY79" s="64"/>
      <c r="BZ79" s="6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3"/>
      <c r="BM80" s="64"/>
      <c r="BN80" s="64"/>
      <c r="BO80" s="64"/>
      <c r="BP80" s="64"/>
      <c r="BQ80" s="64"/>
      <c r="BR80" s="64"/>
      <c r="BS80" s="64"/>
      <c r="BT80" s="64"/>
      <c r="BU80" s="64"/>
      <c r="BV80" s="64"/>
      <c r="BW80" s="64"/>
      <c r="BX80" s="64"/>
      <c r="BY80" s="64"/>
      <c r="BZ80" s="6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3"/>
      <c r="BM81" s="64"/>
      <c r="BN81" s="64"/>
      <c r="BO81" s="64"/>
      <c r="BP81" s="64"/>
      <c r="BQ81" s="64"/>
      <c r="BR81" s="64"/>
      <c r="BS81" s="64"/>
      <c r="BT81" s="64"/>
      <c r="BU81" s="64"/>
      <c r="BV81" s="64"/>
      <c r="BW81" s="64"/>
      <c r="BX81" s="64"/>
      <c r="BY81" s="64"/>
      <c r="BZ81" s="6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6"/>
      <c r="BM82" s="67"/>
      <c r="BN82" s="67"/>
      <c r="BO82" s="67"/>
      <c r="BP82" s="67"/>
      <c r="BQ82" s="67"/>
      <c r="BR82" s="67"/>
      <c r="BS82" s="67"/>
      <c r="BT82" s="67"/>
      <c r="BU82" s="67"/>
      <c r="BV82" s="67"/>
      <c r="BW82" s="67"/>
      <c r="BX82" s="67"/>
      <c r="BY82" s="67"/>
      <c r="BZ82" s="6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dKOA3OTNPU8zMmD/E1QZa1AXtf96+jx80klQTNfxjq1Eup5st3PTMmcUh3JAOBeCcW3E5Pj9M6XZpv1J+5aM5w==" saltValue="7AYimb4ucYYgSNSacRyDgw==" spinCount="100000" sheet="1" objects="1" scenarios="1" formatCells="0" formatColumns="0" formatRows="0"/>
  <mergeCells count="46">
    <mergeCell ref="B60:BJ61"/>
    <mergeCell ref="BL64:BZ65"/>
    <mergeCell ref="BL66:BZ82"/>
    <mergeCell ref="BL10:BM10"/>
    <mergeCell ref="BL11:BZ13"/>
    <mergeCell ref="B14:BJ15"/>
    <mergeCell ref="BL14:BZ15"/>
    <mergeCell ref="BL16:BZ44"/>
    <mergeCell ref="BL45:BZ46"/>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14605</v>
      </c>
      <c r="D6" s="33">
        <f t="shared" si="3"/>
        <v>47</v>
      </c>
      <c r="E6" s="33">
        <f t="shared" si="3"/>
        <v>17</v>
      </c>
      <c r="F6" s="33">
        <f t="shared" si="3"/>
        <v>1</v>
      </c>
      <c r="G6" s="33">
        <f t="shared" si="3"/>
        <v>0</v>
      </c>
      <c r="H6" s="33" t="str">
        <f t="shared" si="3"/>
        <v>北海道　上富良野町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82.22</v>
      </c>
      <c r="Q6" s="34">
        <f t="shared" si="3"/>
        <v>89.37</v>
      </c>
      <c r="R6" s="34">
        <f t="shared" si="3"/>
        <v>3393</v>
      </c>
      <c r="S6" s="34">
        <f t="shared" si="3"/>
        <v>10661</v>
      </c>
      <c r="T6" s="34">
        <f t="shared" si="3"/>
        <v>237.1</v>
      </c>
      <c r="U6" s="34">
        <f t="shared" si="3"/>
        <v>44.96</v>
      </c>
      <c r="V6" s="34">
        <f t="shared" si="3"/>
        <v>8648</v>
      </c>
      <c r="W6" s="34">
        <f t="shared" si="3"/>
        <v>3.68</v>
      </c>
      <c r="X6" s="34">
        <f t="shared" si="3"/>
        <v>2350</v>
      </c>
      <c r="Y6" s="35">
        <f>IF(Y7="",NA(),Y7)</f>
        <v>76.27</v>
      </c>
      <c r="Z6" s="35">
        <f t="shared" ref="Z6:AH6" si="4">IF(Z7="",NA(),Z7)</f>
        <v>73.92</v>
      </c>
      <c r="AA6" s="35">
        <f t="shared" si="4"/>
        <v>57.7</v>
      </c>
      <c r="AB6" s="35">
        <f t="shared" si="4"/>
        <v>57.15</v>
      </c>
      <c r="AC6" s="35">
        <f t="shared" si="4"/>
        <v>55.92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890.87</v>
      </c>
      <c r="BG6" s="35">
        <f t="shared" ref="BG6:BO6" si="7">IF(BG7="",NA(),BG7)</f>
        <v>673.19</v>
      </c>
      <c r="BH6" s="35">
        <f t="shared" si="7"/>
        <v>959.13</v>
      </c>
      <c r="BI6" s="35">
        <f t="shared" si="7"/>
        <v>1190.2</v>
      </c>
      <c r="BJ6" s="35">
        <f t="shared" si="7"/>
        <v>1145.72</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89.73</v>
      </c>
      <c r="BR6" s="35">
        <f t="shared" ref="BR6:BZ6" si="8">IF(BR7="",NA(),BR7)</f>
        <v>82.93</v>
      </c>
      <c r="BS6" s="35">
        <f t="shared" si="8"/>
        <v>68.64</v>
      </c>
      <c r="BT6" s="35">
        <f t="shared" si="8"/>
        <v>68.760000000000005</v>
      </c>
      <c r="BU6" s="35">
        <f t="shared" si="8"/>
        <v>63.07</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180.06</v>
      </c>
      <c r="CC6" s="35">
        <f t="shared" ref="CC6:CK6" si="9">IF(CC7="",NA(),CC7)</f>
        <v>195.69</v>
      </c>
      <c r="CD6" s="35">
        <f t="shared" si="9"/>
        <v>236.14</v>
      </c>
      <c r="CE6" s="35">
        <f t="shared" si="9"/>
        <v>235.73</v>
      </c>
      <c r="CF6" s="35">
        <f t="shared" si="9"/>
        <v>258.93</v>
      </c>
      <c r="CG6" s="35">
        <f t="shared" si="9"/>
        <v>250.84</v>
      </c>
      <c r="CH6" s="35">
        <f t="shared" si="9"/>
        <v>235.61</v>
      </c>
      <c r="CI6" s="35">
        <f t="shared" si="9"/>
        <v>216.21</v>
      </c>
      <c r="CJ6" s="35">
        <f t="shared" si="9"/>
        <v>220.31</v>
      </c>
      <c r="CK6" s="35">
        <f t="shared" si="9"/>
        <v>230.95</v>
      </c>
      <c r="CL6" s="34" t="str">
        <f>IF(CL7="","",IF(CL7="-","【-】","【"&amp;SUBSTITUTE(TEXT(CL7,"#,##0.00"),"-","△")&amp;"】"))</f>
        <v>【136.15】</v>
      </c>
      <c r="CM6" s="35">
        <f>IF(CM7="",NA(),CM7)</f>
        <v>48.87</v>
      </c>
      <c r="CN6" s="35">
        <f t="shared" ref="CN6:CV6" si="10">IF(CN7="",NA(),CN7)</f>
        <v>49.88</v>
      </c>
      <c r="CO6" s="35">
        <f t="shared" si="10"/>
        <v>50.04</v>
      </c>
      <c r="CP6" s="35">
        <f t="shared" si="10"/>
        <v>49.26</v>
      </c>
      <c r="CQ6" s="35">
        <f t="shared" si="10"/>
        <v>47.53</v>
      </c>
      <c r="CR6" s="35">
        <f t="shared" si="10"/>
        <v>49.39</v>
      </c>
      <c r="CS6" s="35">
        <f t="shared" si="10"/>
        <v>49.25</v>
      </c>
      <c r="CT6" s="35">
        <f t="shared" si="10"/>
        <v>50.24</v>
      </c>
      <c r="CU6" s="35">
        <f t="shared" si="10"/>
        <v>49.68</v>
      </c>
      <c r="CV6" s="35">
        <f t="shared" si="10"/>
        <v>49.27</v>
      </c>
      <c r="CW6" s="34" t="str">
        <f>IF(CW7="","",IF(CW7="-","【-】","【"&amp;SUBSTITUTE(TEXT(CW7,"#,##0.00"),"-","△")&amp;"】"))</f>
        <v>【59.64】</v>
      </c>
      <c r="CX6" s="35">
        <f>IF(CX7="",NA(),CX7)</f>
        <v>91.12</v>
      </c>
      <c r="CY6" s="35">
        <f t="shared" ref="CY6:DG6" si="11">IF(CY7="",NA(),CY7)</f>
        <v>91.17</v>
      </c>
      <c r="CZ6" s="35">
        <f t="shared" si="11"/>
        <v>91.4</v>
      </c>
      <c r="DA6" s="35">
        <f t="shared" si="11"/>
        <v>91.33</v>
      </c>
      <c r="DB6" s="35">
        <f t="shared" si="11"/>
        <v>91.22</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14605</v>
      </c>
      <c r="D7" s="37">
        <v>47</v>
      </c>
      <c r="E7" s="37">
        <v>17</v>
      </c>
      <c r="F7" s="37">
        <v>1</v>
      </c>
      <c r="G7" s="37">
        <v>0</v>
      </c>
      <c r="H7" s="37" t="s">
        <v>98</v>
      </c>
      <c r="I7" s="37" t="s">
        <v>99</v>
      </c>
      <c r="J7" s="37" t="s">
        <v>100</v>
      </c>
      <c r="K7" s="37" t="s">
        <v>101</v>
      </c>
      <c r="L7" s="37" t="s">
        <v>102</v>
      </c>
      <c r="M7" s="37" t="s">
        <v>103</v>
      </c>
      <c r="N7" s="38" t="s">
        <v>104</v>
      </c>
      <c r="O7" s="38" t="s">
        <v>105</v>
      </c>
      <c r="P7" s="38">
        <v>82.22</v>
      </c>
      <c r="Q7" s="38">
        <v>89.37</v>
      </c>
      <c r="R7" s="38">
        <v>3393</v>
      </c>
      <c r="S7" s="38">
        <v>10661</v>
      </c>
      <c r="T7" s="38">
        <v>237.1</v>
      </c>
      <c r="U7" s="38">
        <v>44.96</v>
      </c>
      <c r="V7" s="38">
        <v>8648</v>
      </c>
      <c r="W7" s="38">
        <v>3.68</v>
      </c>
      <c r="X7" s="38">
        <v>2350</v>
      </c>
      <c r="Y7" s="38">
        <v>76.27</v>
      </c>
      <c r="Z7" s="38">
        <v>73.92</v>
      </c>
      <c r="AA7" s="38">
        <v>57.7</v>
      </c>
      <c r="AB7" s="38">
        <v>57.15</v>
      </c>
      <c r="AC7" s="38">
        <v>55.92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890.87</v>
      </c>
      <c r="BG7" s="38">
        <v>673.19</v>
      </c>
      <c r="BH7" s="38">
        <v>959.13</v>
      </c>
      <c r="BI7" s="38">
        <v>1190.2</v>
      </c>
      <c r="BJ7" s="38">
        <v>1145.72</v>
      </c>
      <c r="BK7" s="38">
        <v>1162.3599999999999</v>
      </c>
      <c r="BL7" s="38">
        <v>1047.6500000000001</v>
      </c>
      <c r="BM7" s="38">
        <v>1124.26</v>
      </c>
      <c r="BN7" s="38">
        <v>1048.23</v>
      </c>
      <c r="BO7" s="38">
        <v>1130.42</v>
      </c>
      <c r="BP7" s="38">
        <v>682.51</v>
      </c>
      <c r="BQ7" s="38">
        <v>89.73</v>
      </c>
      <c r="BR7" s="38">
        <v>82.93</v>
      </c>
      <c r="BS7" s="38">
        <v>68.64</v>
      </c>
      <c r="BT7" s="38">
        <v>68.760000000000005</v>
      </c>
      <c r="BU7" s="38">
        <v>63.07</v>
      </c>
      <c r="BV7" s="38">
        <v>68.209999999999994</v>
      </c>
      <c r="BW7" s="38">
        <v>74.040000000000006</v>
      </c>
      <c r="BX7" s="38">
        <v>80.58</v>
      </c>
      <c r="BY7" s="38">
        <v>78.92</v>
      </c>
      <c r="BZ7" s="38">
        <v>74.17</v>
      </c>
      <c r="CA7" s="38">
        <v>100.34</v>
      </c>
      <c r="CB7" s="38">
        <v>180.06</v>
      </c>
      <c r="CC7" s="38">
        <v>195.69</v>
      </c>
      <c r="CD7" s="38">
        <v>236.14</v>
      </c>
      <c r="CE7" s="38">
        <v>235.73</v>
      </c>
      <c r="CF7" s="38">
        <v>258.93</v>
      </c>
      <c r="CG7" s="38">
        <v>250.84</v>
      </c>
      <c r="CH7" s="38">
        <v>235.61</v>
      </c>
      <c r="CI7" s="38">
        <v>216.21</v>
      </c>
      <c r="CJ7" s="38">
        <v>220.31</v>
      </c>
      <c r="CK7" s="38">
        <v>230.95</v>
      </c>
      <c r="CL7" s="38">
        <v>136.15</v>
      </c>
      <c r="CM7" s="38">
        <v>48.87</v>
      </c>
      <c r="CN7" s="38">
        <v>49.88</v>
      </c>
      <c r="CO7" s="38">
        <v>50.04</v>
      </c>
      <c r="CP7" s="38">
        <v>49.26</v>
      </c>
      <c r="CQ7" s="38">
        <v>47.53</v>
      </c>
      <c r="CR7" s="38">
        <v>49.39</v>
      </c>
      <c r="CS7" s="38">
        <v>49.25</v>
      </c>
      <c r="CT7" s="38">
        <v>50.24</v>
      </c>
      <c r="CU7" s="38">
        <v>49.68</v>
      </c>
      <c r="CV7" s="38">
        <v>49.27</v>
      </c>
      <c r="CW7" s="38">
        <v>59.64</v>
      </c>
      <c r="CX7" s="38">
        <v>91.12</v>
      </c>
      <c r="CY7" s="38">
        <v>91.17</v>
      </c>
      <c r="CZ7" s="38">
        <v>91.4</v>
      </c>
      <c r="DA7" s="38">
        <v>91.33</v>
      </c>
      <c r="DB7" s="38">
        <v>91.22</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　幹彦</cp:lastModifiedBy>
  <dcterms:created xsi:type="dcterms:W3CDTF">2020-12-04T02:41:35Z</dcterms:created>
  <dcterms:modified xsi:type="dcterms:W3CDTF">2021-01-21T10:05:00Z</dcterms:modified>
  <cp:category/>
</cp:coreProperties>
</file>