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6B2Htyp0jQst3nBgj33E/Vy8kmecDpN5H7TiGT2q8GALtbf3LbKYq5VTBIakPjlLiwWQwFJ8DGZ5mOenCAuQ==" workbookSaltValue="OImoNXIRH8oNKmF67qhVEA==" workbookSpinCount="100000" lockStructure="1"/>
  <bookViews>
    <workbookView xWindow="0" yWindow="0" windowWidth="36240" windowHeight="900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<sst xmlns="http://schemas.openxmlformats.org/spreadsheetml/2006/main" count="240" uniqueCount="126">
  <si>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</si>
  <si>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</si>
  <si>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</si>
  <si>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</si>
  <si>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</si>
  <si>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</si>
  <si>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</si>
  <si>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</si>
  <si>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</si>
  <si>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</si>
  <si>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</si>
  <si>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</si>
  <si>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</si>
  <si>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</si>
  <si>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</si>
  <si>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</si>
  <si>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</si>
  <si>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</si>
  <si>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</si>
  <si>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</si>
  <si>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</si>
  <si>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</si>
  <si>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</si>
  <si>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</si>
  <si>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</si>
  <si>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</si>
  <si>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</si>
  <si>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</si>
  <si>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</si>
  <si>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</si>
  <si>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</si>
  <si>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</si>
  <si>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</si>
  <si>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</si>
  <si>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</si>
  <si>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</si>
  <si>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</si>
  <si>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</si>
  <si>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</si>
  <si>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</si>
  <si>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</si>
  <si>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</si>
  <si>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</si>
  <si>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</si>
  <si>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</si>
  <si>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</si>
  <si>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</si>
  <si>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</si>
  <si>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</si>
  <si>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</si>
  <si>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</si>
  <si>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</si>
  <si>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</si>
  <si>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</si>
  <si>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</si>
  <si>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</si>
  <si>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</si>
  <si>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</si>
  <si>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</si>
  <si>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</si>
  <si>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</si>
  <si>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</si>
  <si>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</si>
  <si>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</si>
  <si>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</si>
  <si>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</si>
  <si>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</si>
  <si>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</si>
  <si>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</si>
  <si>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</si>
  <si>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</si>
  <si>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</si>
  <si>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</si>
  <si>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</si>
  <si>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</si>
  <si>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</si>
  <si>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</si>
  <si>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</si>
  <si>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</si>
  <si>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</si>
  <si>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</si>
  <si>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</si>
  <si>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</si>
  <si>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</si>
  <si>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</si>
  <si>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</si>
  <si>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</si>
  <si>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</si>
  <si>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</si>
  <si>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</si>
  <si>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</si>
  <si>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</si>
  <si>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</si>
  <si>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</si>
  <si>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</si>
  <si>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</si>
  <si>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</si>
  <si>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</si>
  <si>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</si>
  <si>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</si>
  <si>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</si>
  <si>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</si>
  <si>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</si>
  <si>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</si>
  <si>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</si>
  <si>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</si>
  <si>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</si>
  <si>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</si>
  <si>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</si>
  <si>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</si>
  <si>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</si>
  <si>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</si>
  <si>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</si>
  <si>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</si>
  <si>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</si>
  <si>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</si>
  <si>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</si>
  <si>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</si>
  <si>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</si>
  <si>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</si>
  <si>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</si>
  <si>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</si>
  <si>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</si>
  <si>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長寿命化対策の検討を進めていく必要があります。</t>
    <rPh sb="4" eb="5">
      <t>カン</t>
    </rPh>
    <rPh sb="5" eb="6">
      <t>キョ</t>
    </rPh>
    <rPh sb="6" eb="8">
      <t>シセツ</t>
    </rPh>
    <rPh sb="13" eb="15">
      <t>ヒョウジュン</t>
    </rPh>
    <rPh sb="20" eb="22">
      <t>ケイカ</t>
    </rPh>
    <rPh sb="26" eb="28">
      <t>オスイ</t>
    </rPh>
    <rPh sb="28" eb="29">
      <t>カン</t>
    </rPh>
    <rPh sb="29" eb="30">
      <t>キョ</t>
    </rPh>
    <rPh sb="31" eb="33">
      <t>ソンザイ</t>
    </rPh>
    <rPh sb="39" eb="41">
      <t>セッチ</t>
    </rPh>
    <rPh sb="49" eb="51">
      <t>ケイカ</t>
    </rPh>
    <rPh sb="53" eb="56">
      <t>ブブンテキ</t>
    </rPh>
    <rPh sb="57" eb="59">
      <t>レッカ</t>
    </rPh>
    <rPh sb="60" eb="62">
      <t>シンコウ</t>
    </rPh>
    <rPh sb="66" eb="67">
      <t>カン</t>
    </rPh>
    <rPh sb="67" eb="68">
      <t>キョ</t>
    </rPh>
    <rPh sb="81" eb="83">
      <t>シュウリ</t>
    </rPh>
    <rPh sb="83" eb="84">
      <t>トウ</t>
    </rPh>
    <rPh sb="87" eb="89">
      <t>テキセイ</t>
    </rPh>
    <rPh sb="90" eb="92">
      <t>イジ</t>
    </rPh>
    <rPh sb="92" eb="94">
      <t>カンリ</t>
    </rPh>
    <rPh sb="95" eb="96">
      <t>オコナ</t>
    </rPh>
    <rPh sb="105" eb="107">
      <t>ゾウダイ</t>
    </rPh>
    <rPh sb="109" eb="111">
      <t>ロウキュウ</t>
    </rPh>
    <rPh sb="111" eb="112">
      <t>カン</t>
    </rPh>
    <rPh sb="112" eb="113">
      <t>キョ</t>
    </rPh>
    <rPh sb="114" eb="115">
      <t>タイ</t>
    </rPh>
    <rPh sb="119" eb="120">
      <t>チョウ</t>
    </rPh>
    <rPh sb="120" eb="123">
      <t>ジュミョウカ</t>
    </rPh>
    <rPh sb="123" eb="125">
      <t>タイサク</t>
    </rPh>
    <rPh sb="126" eb="128">
      <t>ケントウ</t>
    </rPh>
    <rPh sb="129" eb="130">
      <t>スス</t>
    </rPh>
    <rPh sb="134" eb="136">
      <t>ヒツヨウ</t>
    </rPh>
    <phoneticPr fontId="4"/>
  </si>
  <si>
    <t xml:space="preserve">　総収益で総費用と地方債償還金を賄えているかを表す「収益的収支比率」は100％で収支均衡となりますが現状は57％となり、不足する地方債償還金を一般会計繰入金により補填している状況です。前年比16％減の要因は一般会計繰入金の減少によるものです。
　料金収入に対する企業債残高の割合から企業債残高規模を表す「企業債残高対事業規模比率」は、全国、類似団体平均よりも低く推移しています。
　使用料で回収すべき経費を賄えているかを表す「経費回収率」は68.64％で全国平均、類似団体より低い水準であり、減少の傾向となっています。前年比14％減は汚水処理費用の増加が主な要因です。
　有収水量１㎥あたりの汚水処理費用（汚水資本費・汚水維持管理費）を表す「汚水処理原価」は、全国平均、類似団体より高い水準を推移しています。前年比40円増の要因は汚水処理費用の増加によるものです。
　施設の効率性を表す「施設利用率」は地下水量や観光シーズンの変動はあるものの、年間の平均値では50％の稼働率に止まり、類似団体とは同水準、全国平均と比べ10％低く、人口減少と節水の普及による有収水量の減少が要因であります。
　水質保全の効果や施設の効率性を表す「水洗化率」は91.40％でこれまで住宅リフォーム助成等の普及促進対策により、微増傾向で推移しています。
</t>
    <rPh sb="92" eb="94">
      <t>ゼンネン</t>
    </rPh>
    <rPh sb="94" eb="95">
      <t>ヒ</t>
    </rPh>
    <rPh sb="98" eb="99">
      <t>ゲン</t>
    </rPh>
    <rPh sb="100" eb="102">
      <t>ヨウイン</t>
    </rPh>
    <rPh sb="111" eb="113">
      <t>ゲンショウ</t>
    </rPh>
    <rPh sb="181" eb="183">
      <t>スイイ</t>
    </rPh>
    <rPh sb="240" eb="242">
      <t>スイジュン</t>
    </rPh>
    <rPh sb="246" eb="248">
      <t>ゲンショウ</t>
    </rPh>
    <rPh sb="249" eb="251">
      <t>ケイコウ</t>
    </rPh>
    <rPh sb="267" eb="269">
      <t>オスイ</t>
    </rPh>
    <rPh sb="269" eb="271">
      <t>ショリ</t>
    </rPh>
    <rPh sb="271" eb="273">
      <t>ヒヨウ</t>
    </rPh>
    <rPh sb="274" eb="276">
      <t>ゾウカ</t>
    </rPh>
    <rPh sb="277" eb="278">
      <t>オモ</t>
    </rPh>
    <rPh sb="341" eb="342">
      <t>タカ</t>
    </rPh>
    <rPh sb="343" eb="345">
      <t>スイジュン</t>
    </rPh>
    <rPh sb="346" eb="348">
      <t>スイイ</t>
    </rPh>
    <rPh sb="359" eb="360">
      <t>エン</t>
    </rPh>
    <rPh sb="362" eb="364">
      <t>ヨウイン</t>
    </rPh>
    <rPh sb="465" eb="467">
      <t>ジンコウ</t>
    </rPh>
    <rPh sb="467" eb="469">
      <t>ゲンショウ</t>
    </rPh>
    <rPh sb="470" eb="472">
      <t>セッスイ</t>
    </rPh>
    <rPh sb="473" eb="475">
      <t>フキュウ</t>
    </rPh>
    <rPh sb="478" eb="479">
      <t>ユウ</t>
    </rPh>
    <rPh sb="479" eb="480">
      <t>シュウ</t>
    </rPh>
    <rPh sb="480" eb="482">
      <t>スイリョウ</t>
    </rPh>
    <rPh sb="483" eb="485">
      <t>ゲンショウ</t>
    </rPh>
    <rPh sb="486" eb="488">
      <t>ヨウイン</t>
    </rPh>
    <rPh sb="552" eb="554">
      <t>ビゾウ</t>
    </rPh>
    <rPh sb="554" eb="556">
      <t>ケイコウ</t>
    </rPh>
    <phoneticPr fontId="7"/>
  </si>
  <si>
    <t xml:space="preserve">　今年度は汚水処理費用増加の影響により、経営指標の数値は前年度から悪化している状況になっています。現在の経営状態は、維持管理費用の全部は賄えているものの、企業債償還金の一部は一般会計繰入金に依存していることから、経営の健全性・効率性が確保されているとは言えません。
　また、水洗化率が高水準に達していながら施設利用率が低水準であることは、現状の施設規模が過大となっていることが考えられるため、事業計画の見直し等による経営の効率化を検討する必要があります。
　今後は人口減少及び節水思考による使用料収入の減少や施設の老朽化対策等の課題が予想される中、持続可能なサービスを提供するために、経費回収率100％を基本とした使用料の改定、新規投資の制限等の施策により、収入の増加と経費の抑制を図り、経営の改善を進めていく必要があります。
</t>
    <rPh sb="1" eb="4">
      <t>コンネンド</t>
    </rPh>
    <rPh sb="14" eb="16">
      <t>エイキョウ</t>
    </rPh>
    <rPh sb="28" eb="30">
      <t>ゼンネン</t>
    </rPh>
    <rPh sb="30" eb="31">
      <t>ド</t>
    </rPh>
    <rPh sb="33" eb="35">
      <t>アッカ</t>
    </rPh>
    <rPh sb="39" eb="41">
      <t>ジョウキョウ</t>
    </rPh>
    <rPh sb="49" eb="51">
      <t>ゲンザイ</t>
    </rPh>
    <rPh sb="52" eb="54">
      <t>ケイエイ</t>
    </rPh>
    <rPh sb="54" eb="56">
      <t>ジョウタイ</t>
    </rPh>
    <rPh sb="84" eb="86">
      <t>イチブ</t>
    </rPh>
    <rPh sb="106" eb="108">
      <t>ケイエイ</t>
    </rPh>
    <rPh sb="109" eb="111">
      <t>ケンゼン</t>
    </rPh>
    <rPh sb="111" eb="112">
      <t>セイ</t>
    </rPh>
    <rPh sb="113" eb="116">
      <t>コウリツセイ</t>
    </rPh>
    <rPh sb="117" eb="119">
      <t>カクホ</t>
    </rPh>
    <rPh sb="126" eb="127">
      <t>イ</t>
    </rPh>
    <rPh sb="159" eb="162">
      <t>テイスイジュン</t>
    </rPh>
    <rPh sb="169" eb="171">
      <t>ゲンジョウ</t>
    </rPh>
    <rPh sb="174" eb="176">
      <t>キボ</t>
    </rPh>
    <rPh sb="188" eb="189">
      <t>カンガ</t>
    </rPh>
    <rPh sb="204" eb="205">
      <t>トウ</t>
    </rPh>
    <rPh sb="208" eb="210">
      <t>ケイエイ</t>
    </rPh>
    <rPh sb="213" eb="214">
      <t>カ</t>
    </rPh>
    <rPh sb="240" eb="242">
      <t>シコウ</t>
    </rPh>
    <rPh sb="245" eb="247">
      <t>シヨウ</t>
    </rPh>
    <rPh sb="247" eb="248">
      <t>リョウ</t>
    </rPh>
    <rPh sb="248" eb="250">
      <t>シュウニュウ</t>
    </rPh>
    <rPh sb="254" eb="256">
      <t>シセツ</t>
    </rPh>
    <rPh sb="259" eb="260">
      <t>カ</t>
    </rPh>
    <rPh sb="260" eb="262">
      <t>タイサク</t>
    </rPh>
    <rPh sb="262" eb="263">
      <t>トウ</t>
    </rPh>
    <rPh sb="302" eb="304">
      <t>キホン</t>
    </rPh>
    <rPh sb="321" eb="322">
      <t>トウ</t>
    </rPh>
    <rPh sb="323" eb="324">
      <t>セ</t>
    </rPh>
    <rPh sb="324" eb="325">
      <t>サク</t>
    </rPh>
    <rPh sb="335" eb="337">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</si>
</sst>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0.02</c:v>
                </c:pt>
                <c:pt idx="1">
                  <c:v>0.01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558-4F92-A61C-624B5BB1E42B}"/>
            </c:ext>
          </c:extLst>
        </c:ser>
        <c:dLbls>
          <c:showLegendKey val="0"/>
          <c:showVal val="0"/>
          <c:showCatName val="0"/>
          <c:showSerName val="0"/>
          <c:showPercent val="0"/>
          <c:showBubbleSize val="0"/>
        </c:dLbls>
        <c:gapWidth val="150"/>
        <c:axId val="95671040"/>
        <c:axId val="9567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0.13</c:v>
                </c:pt>
              </c:numCache>
            </c:numRef>
          </c:val>
          <c:smooth val="0"/>
          <c:extLst xmlns:c16r2="http://schemas.microsoft.com/office/drawing/2015/06/chart">
            <c:ext xmlns:c16="http://schemas.microsoft.com/office/drawing/2014/chart" uri="{C3380CC4-5D6E-409C-BE32-E72D297353CC}">
              <c16:uniqueId val="{00000001-A558-4F92-A61C-624B5BB1E42B}"/>
            </c:ext>
          </c:extLst>
        </c:ser>
        <c:dLbls>
          <c:showLegendKey val="0"/>
          <c:showVal val="0"/>
          <c:showCatName val="0"/>
          <c:showSerName val="0"/>
          <c:showPercent val="0"/>
          <c:showBubbleSize val="0"/>
        </c:dLbls>
        <c:marker val="1"/>
        <c:smooth val="0"/>
        <c:axId val="95671040"/>
        <c:axId val="95672960"/>
      </c:lineChart>
      <c:dateAx>
        <c:axId val="95671040"/>
        <c:scaling>
          <c:orientation val="minMax"/>
        </c:scaling>
        <c:delete val="1"/>
        <c:axPos val="b"/>
        <c:numFmt formatCode="ge" sourceLinked="1"/>
        <c:majorTickMark val="none"/>
        <c:minorTickMark val="none"/>
        <c:tickLblPos val="none"/>
        <c:crossAx val="95672960"/>
        <c:crosses val="autoZero"/>
        <c:auto val="1"/>
        <c:lblOffset val="100"/>
        <c:baseTimeUnit val="years"/>
      </c:dateAx>
      <c:valAx>
        <c:axId val="9567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69.959999999999994</c:v>
                </c:pt>
                <c:pt idx="1">
                  <c:v>51.32</c:v>
                </c:pt>
                <c:pt idx="2">
                  <c:v>48.87</c:v>
                </c:pt>
                <c:pt idx="3">
                  <c:v>49.88</c:v>
                </c:pt>
                <c:pt idx="4">
                  <c:v>50.04</c:v>
                </c:pt>
              </c:numCache>
            </c:numRef>
          </c:val>
          <c:extLst xmlns:c16r2="http://schemas.microsoft.com/office/drawing/2015/06/chart">
            <c:ext xmlns:c16="http://schemas.microsoft.com/office/drawing/2014/chart" uri="{C3380CC4-5D6E-409C-BE32-E72D297353CC}">
              <c16:uniqueId val="{00000000-2B86-4DD3-84A5-612D92139BCA}"/>
            </c:ext>
          </c:extLst>
        </c:ser>
        <c:dLbls>
          <c:showLegendKey val="0"/>
          <c:showVal val="0"/>
          <c:showCatName val="0"/>
          <c:showSerName val="0"/>
          <c:showPercent val="0"/>
          <c:showBubbleSize val="0"/>
        </c:dLbls>
        <c:gapWidth val="150"/>
        <c:axId val="98046336"/>
        <c:axId val="9804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50.24</c:v>
                </c:pt>
              </c:numCache>
            </c:numRef>
          </c:val>
          <c:smooth val="0"/>
          <c:extLst xmlns:c16r2="http://schemas.microsoft.com/office/drawing/2015/06/chart">
            <c:ext xmlns:c16="http://schemas.microsoft.com/office/drawing/2014/chart" uri="{C3380CC4-5D6E-409C-BE32-E72D297353CC}">
              <c16:uniqueId val="{00000001-2B86-4DD3-84A5-612D92139BCA}"/>
            </c:ext>
          </c:extLst>
        </c:ser>
        <c:dLbls>
          <c:showLegendKey val="0"/>
          <c:showVal val="0"/>
          <c:showCatName val="0"/>
          <c:showSerName val="0"/>
          <c:showPercent val="0"/>
          <c:showBubbleSize val="0"/>
        </c:dLbls>
        <c:marker val="1"/>
        <c:smooth val="0"/>
        <c:axId val="98046336"/>
        <c:axId val="98048256"/>
      </c:lineChart>
      <c:dateAx>
        <c:axId val="98046336"/>
        <c:scaling>
          <c:orientation val="minMax"/>
        </c:scaling>
        <c:delete val="1"/>
        <c:axPos val="b"/>
        <c:numFmt formatCode="ge" sourceLinked="1"/>
        <c:majorTickMark val="none"/>
        <c:minorTickMark val="none"/>
        <c:tickLblPos val="none"/>
        <c:crossAx val="98048256"/>
        <c:crosses val="autoZero"/>
        <c:auto val="1"/>
        <c:lblOffset val="100"/>
        <c:baseTimeUnit val="years"/>
      </c:dateAx>
      <c:valAx>
        <c:axId val="980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90.75</c:v>
                </c:pt>
                <c:pt idx="1">
                  <c:v>91.3</c:v>
                </c:pt>
                <c:pt idx="2">
                  <c:v>91.12</c:v>
                </c:pt>
                <c:pt idx="3">
                  <c:v>91.17</c:v>
                </c:pt>
                <c:pt idx="4">
                  <c:v>91.4</c:v>
                </c:pt>
              </c:numCache>
            </c:numRef>
          </c:val>
          <c:extLst xmlns:c16r2="http://schemas.microsoft.com/office/drawing/2015/06/chart">
            <c:ext xmlns:c16="http://schemas.microsoft.com/office/drawing/2014/chart" uri="{C3380CC4-5D6E-409C-BE32-E72D297353CC}">
              <c16:uniqueId val="{00000000-E6BB-48BD-8B07-AEDEF347551A}"/>
            </c:ext>
          </c:extLst>
        </c:ser>
        <c:dLbls>
          <c:showLegendKey val="0"/>
          <c:showVal val="0"/>
          <c:showCatName val="0"/>
          <c:showSerName val="0"/>
          <c:showPercent val="0"/>
          <c:showBubbleSize val="0"/>
        </c:dLbls>
        <c:gapWidth val="150"/>
        <c:axId val="98480896"/>
        <c:axId val="9848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84.17</c:v>
                </c:pt>
              </c:numCache>
            </c:numRef>
          </c:val>
          <c:smooth val="0"/>
          <c:extLst xmlns:c16r2="http://schemas.microsoft.com/office/drawing/2015/06/chart">
            <c:ext xmlns:c16="http://schemas.microsoft.com/office/drawing/2014/chart" uri="{C3380CC4-5D6E-409C-BE32-E72D297353CC}">
              <c16:uniqueId val="{00000001-E6BB-48BD-8B07-AEDEF347551A}"/>
            </c:ext>
          </c:extLst>
        </c:ser>
        <c:dLbls>
          <c:showLegendKey val="0"/>
          <c:showVal val="0"/>
          <c:showCatName val="0"/>
          <c:showSerName val="0"/>
          <c:showPercent val="0"/>
          <c:showBubbleSize val="0"/>
        </c:dLbls>
        <c:marker val="1"/>
        <c:smooth val="0"/>
        <c:axId val="98480896"/>
        <c:axId val="98482816"/>
      </c:lineChart>
      <c:dateAx>
        <c:axId val="98480896"/>
        <c:scaling>
          <c:orientation val="minMax"/>
        </c:scaling>
        <c:delete val="1"/>
        <c:axPos val="b"/>
        <c:numFmt formatCode="ge" sourceLinked="1"/>
        <c:majorTickMark val="none"/>
        <c:minorTickMark val="none"/>
        <c:tickLblPos val="none"/>
        <c:crossAx val="98482816"/>
        <c:crosses val="autoZero"/>
        <c:auto val="1"/>
        <c:lblOffset val="100"/>
        <c:baseTimeUnit val="years"/>
      </c:dateAx>
      <c:valAx>
        <c:axId val="984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76.47</c:v>
                </c:pt>
                <c:pt idx="1">
                  <c:v>75.36</c:v>
                </c:pt>
                <c:pt idx="2">
                  <c:v>76.27</c:v>
                </c:pt>
                <c:pt idx="3">
                  <c:v>73.92</c:v>
                </c:pt>
                <c:pt idx="4">
                  <c:v>57.7</c:v>
                </c:pt>
              </c:numCache>
            </c:numRef>
          </c:val>
          <c:extLst xmlns:c16r2="http://schemas.microsoft.com/office/drawing/2015/06/chart">
            <c:ext xmlns:c16="http://schemas.microsoft.com/office/drawing/2014/chart" uri="{C3380CC4-5D6E-409C-BE32-E72D297353CC}">
              <c16:uniqueId val="{00000000-7322-4303-9320-1F394D0F1C62}"/>
            </c:ext>
          </c:extLst>
        </c:ser>
        <c:dLbls>
          <c:showLegendKey val="0"/>
          <c:showVal val="0"/>
          <c:showCatName val="0"/>
          <c:showSerName val="0"/>
          <c:showPercent val="0"/>
          <c:showBubbleSize val="0"/>
        </c:dLbls>
        <c:gapWidth val="150"/>
        <c:axId val="95769728"/>
        <c:axId val="9577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22-4303-9320-1F394D0F1C62}"/>
            </c:ext>
          </c:extLst>
        </c:ser>
        <c:dLbls>
          <c:showLegendKey val="0"/>
          <c:showVal val="0"/>
          <c:showCatName val="0"/>
          <c:showSerName val="0"/>
          <c:showPercent val="0"/>
          <c:showBubbleSize val="0"/>
        </c:dLbls>
        <c:marker val="1"/>
        <c:smooth val="0"/>
        <c:axId val="95769728"/>
        <c:axId val="95771648"/>
      </c:lineChart>
      <c:dateAx>
        <c:axId val="95769728"/>
        <c:scaling>
          <c:orientation val="minMax"/>
        </c:scaling>
        <c:delete val="1"/>
        <c:axPos val="b"/>
        <c:numFmt formatCode="ge" sourceLinked="1"/>
        <c:majorTickMark val="none"/>
        <c:minorTickMark val="none"/>
        <c:tickLblPos val="none"/>
        <c:crossAx val="95771648"/>
        <c:crosses val="autoZero"/>
        <c:auto val="1"/>
        <c:lblOffset val="100"/>
        <c:baseTimeUnit val="years"/>
      </c:dateAx>
      <c:valAx>
        <c:axId val="957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80-4D0A-8DCE-7CE0926DB5C5}"/>
            </c:ext>
          </c:extLst>
        </c:ser>
        <c:dLbls>
          <c:showLegendKey val="0"/>
          <c:showVal val="0"/>
          <c:showCatName val="0"/>
          <c:showSerName val="0"/>
          <c:showPercent val="0"/>
          <c:showBubbleSize val="0"/>
        </c:dLbls>
        <c:gapWidth val="150"/>
        <c:axId val="95794688"/>
        <c:axId val="957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80-4D0A-8DCE-7CE0926DB5C5}"/>
            </c:ext>
          </c:extLst>
        </c:ser>
        <c:dLbls>
          <c:showLegendKey val="0"/>
          <c:showVal val="0"/>
          <c:showCatName val="0"/>
          <c:showSerName val="0"/>
          <c:showPercent val="0"/>
          <c:showBubbleSize val="0"/>
        </c:dLbls>
        <c:marker val="1"/>
        <c:smooth val="0"/>
        <c:axId val="95794688"/>
        <c:axId val="95796608"/>
      </c:lineChart>
      <c:dateAx>
        <c:axId val="95794688"/>
        <c:scaling>
          <c:orientation val="minMax"/>
        </c:scaling>
        <c:delete val="1"/>
        <c:axPos val="b"/>
        <c:numFmt formatCode="ge" sourceLinked="1"/>
        <c:majorTickMark val="none"/>
        <c:minorTickMark val="none"/>
        <c:tickLblPos val="none"/>
        <c:crossAx val="95796608"/>
        <c:crosses val="autoZero"/>
        <c:auto val="1"/>
        <c:lblOffset val="100"/>
        <c:baseTimeUnit val="years"/>
      </c:dateAx>
      <c:valAx>
        <c:axId val="957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47-4038-9A6A-891E39A78DAD}"/>
            </c:ext>
          </c:extLst>
        </c:ser>
        <c:dLbls>
          <c:showLegendKey val="0"/>
          <c:showVal val="0"/>
          <c:showCatName val="0"/>
          <c:showSerName val="0"/>
          <c:showPercent val="0"/>
          <c:showBubbleSize val="0"/>
        </c:dLbls>
        <c:gapWidth val="150"/>
        <c:axId val="96249728"/>
        <c:axId val="970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47-4038-9A6A-891E39A78DAD}"/>
            </c:ext>
          </c:extLst>
        </c:ser>
        <c:dLbls>
          <c:showLegendKey val="0"/>
          <c:showVal val="0"/>
          <c:showCatName val="0"/>
          <c:showSerName val="0"/>
          <c:showPercent val="0"/>
          <c:showBubbleSize val="0"/>
        </c:dLbls>
        <c:marker val="1"/>
        <c:smooth val="0"/>
        <c:axId val="96249728"/>
        <c:axId val="97091584"/>
      </c:lineChart>
      <c:dateAx>
        <c:axId val="96249728"/>
        <c:scaling>
          <c:orientation val="minMax"/>
        </c:scaling>
        <c:delete val="1"/>
        <c:axPos val="b"/>
        <c:numFmt formatCode="ge" sourceLinked="1"/>
        <c:majorTickMark val="none"/>
        <c:minorTickMark val="none"/>
        <c:tickLblPos val="none"/>
        <c:crossAx val="97091584"/>
        <c:crosses val="autoZero"/>
        <c:auto val="1"/>
        <c:lblOffset val="100"/>
        <c:baseTimeUnit val="years"/>
      </c:dateAx>
      <c:valAx>
        <c:axId val="970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73-40C8-A476-8EFC21B093EA}"/>
            </c:ext>
          </c:extLst>
        </c:ser>
        <c:dLbls>
          <c:showLegendKey val="0"/>
          <c:showVal val="0"/>
          <c:showCatName val="0"/>
          <c:showSerName val="0"/>
          <c:showPercent val="0"/>
          <c:showBubbleSize val="0"/>
        </c:dLbls>
        <c:gapWidth val="150"/>
        <c:axId val="97143040"/>
        <c:axId val="971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73-40C8-A476-8EFC21B093EA}"/>
            </c:ext>
          </c:extLst>
        </c:ser>
        <c:dLbls>
          <c:showLegendKey val="0"/>
          <c:showVal val="0"/>
          <c:showCatName val="0"/>
          <c:showSerName val="0"/>
          <c:showPercent val="0"/>
          <c:showBubbleSize val="0"/>
        </c:dLbls>
        <c:marker val="1"/>
        <c:smooth val="0"/>
        <c:axId val="97143040"/>
        <c:axId val="97169792"/>
      </c:lineChart>
      <c:dateAx>
        <c:axId val="97143040"/>
        <c:scaling>
          <c:orientation val="minMax"/>
        </c:scaling>
        <c:delete val="1"/>
        <c:axPos val="b"/>
        <c:numFmt formatCode="ge" sourceLinked="1"/>
        <c:majorTickMark val="none"/>
        <c:minorTickMark val="none"/>
        <c:tickLblPos val="none"/>
        <c:crossAx val="97169792"/>
        <c:crosses val="autoZero"/>
        <c:auto val="1"/>
        <c:lblOffset val="100"/>
        <c:baseTimeUnit val="years"/>
      </c:dateAx>
      <c:valAx>
        <c:axId val="971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B3-4AE4-95C6-6AEB5AAE80E3}"/>
            </c:ext>
          </c:extLst>
        </c:ser>
        <c:dLbls>
          <c:showLegendKey val="0"/>
          <c:showVal val="0"/>
          <c:showCatName val="0"/>
          <c:showSerName val="0"/>
          <c:showPercent val="0"/>
          <c:showBubbleSize val="0"/>
        </c:dLbls>
        <c:gapWidth val="150"/>
        <c:axId val="97462912"/>
        <c:axId val="9747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B3-4AE4-95C6-6AEB5AAE80E3}"/>
            </c:ext>
          </c:extLst>
        </c:ser>
        <c:dLbls>
          <c:showLegendKey val="0"/>
          <c:showVal val="0"/>
          <c:showCatName val="0"/>
          <c:showSerName val="0"/>
          <c:showPercent val="0"/>
          <c:showBubbleSize val="0"/>
        </c:dLbls>
        <c:marker val="1"/>
        <c:smooth val="0"/>
        <c:axId val="97462912"/>
        <c:axId val="97477376"/>
      </c:lineChart>
      <c:dateAx>
        <c:axId val="97462912"/>
        <c:scaling>
          <c:orientation val="minMax"/>
        </c:scaling>
        <c:delete val="1"/>
        <c:axPos val="b"/>
        <c:numFmt formatCode="ge" sourceLinked="1"/>
        <c:majorTickMark val="none"/>
        <c:minorTickMark val="none"/>
        <c:tickLblPos val="none"/>
        <c:crossAx val="97477376"/>
        <c:crosses val="autoZero"/>
        <c:auto val="1"/>
        <c:lblOffset val="100"/>
        <c:baseTimeUnit val="years"/>
      </c:dateAx>
      <c:valAx>
        <c:axId val="974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787.42</c:v>
                </c:pt>
                <c:pt idx="1">
                  <c:v>933.32</c:v>
                </c:pt>
                <c:pt idx="2">
                  <c:v>890.87</c:v>
                </c:pt>
                <c:pt idx="3">
                  <c:v>673.19</c:v>
                </c:pt>
                <c:pt idx="4">
                  <c:v>959.13</c:v>
                </c:pt>
              </c:numCache>
            </c:numRef>
          </c:val>
          <c:extLst xmlns:c16r2="http://schemas.microsoft.com/office/drawing/2015/06/chart">
            <c:ext xmlns:c16="http://schemas.microsoft.com/office/drawing/2014/chart" uri="{C3380CC4-5D6E-409C-BE32-E72D297353CC}">
              <c16:uniqueId val="{00000000-6979-4478-9213-93EB75D4C17A}"/>
            </c:ext>
          </c:extLst>
        </c:ser>
        <c:dLbls>
          <c:showLegendKey val="0"/>
          <c:showVal val="0"/>
          <c:showCatName val="0"/>
          <c:showSerName val="0"/>
          <c:showPercent val="0"/>
          <c:showBubbleSize val="0"/>
        </c:dLbls>
        <c:gapWidth val="150"/>
        <c:axId val="97512448"/>
        <c:axId val="9759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1124.26</c:v>
                </c:pt>
              </c:numCache>
            </c:numRef>
          </c:val>
          <c:smooth val="0"/>
          <c:extLst xmlns:c16r2="http://schemas.microsoft.com/office/drawing/2015/06/chart">
            <c:ext xmlns:c16="http://schemas.microsoft.com/office/drawing/2014/chart" uri="{C3380CC4-5D6E-409C-BE32-E72D297353CC}">
              <c16:uniqueId val="{00000001-6979-4478-9213-93EB75D4C17A}"/>
            </c:ext>
          </c:extLst>
        </c:ser>
        <c:dLbls>
          <c:showLegendKey val="0"/>
          <c:showVal val="0"/>
          <c:showCatName val="0"/>
          <c:showSerName val="0"/>
          <c:showPercent val="0"/>
          <c:showBubbleSize val="0"/>
        </c:dLbls>
        <c:marker val="1"/>
        <c:smooth val="0"/>
        <c:axId val="97512448"/>
        <c:axId val="97592448"/>
      </c:lineChart>
      <c:dateAx>
        <c:axId val="97512448"/>
        <c:scaling>
          <c:orientation val="minMax"/>
        </c:scaling>
        <c:delete val="1"/>
        <c:axPos val="b"/>
        <c:numFmt formatCode="ge" sourceLinked="1"/>
        <c:majorTickMark val="none"/>
        <c:minorTickMark val="none"/>
        <c:tickLblPos val="none"/>
        <c:crossAx val="97592448"/>
        <c:crosses val="autoZero"/>
        <c:auto val="1"/>
        <c:lblOffset val="100"/>
        <c:baseTimeUnit val="years"/>
      </c:dateAx>
      <c:valAx>
        <c:axId val="975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85.71</c:v>
                </c:pt>
                <c:pt idx="1">
                  <c:v>84.43</c:v>
                </c:pt>
                <c:pt idx="2">
                  <c:v>89.73</c:v>
                </c:pt>
                <c:pt idx="3">
                  <c:v>82.93</c:v>
                </c:pt>
                <c:pt idx="4">
                  <c:v>68.64</c:v>
                </c:pt>
              </c:numCache>
            </c:numRef>
          </c:val>
          <c:extLst xmlns:c16r2="http://schemas.microsoft.com/office/drawing/2015/06/chart">
            <c:ext xmlns:c16="http://schemas.microsoft.com/office/drawing/2014/chart" uri="{C3380CC4-5D6E-409C-BE32-E72D297353CC}">
              <c16:uniqueId val="{00000000-E250-4514-A9B8-E17CAF9B8724}"/>
            </c:ext>
          </c:extLst>
        </c:ser>
        <c:dLbls>
          <c:showLegendKey val="0"/>
          <c:showVal val="0"/>
          <c:showCatName val="0"/>
          <c:showSerName val="0"/>
          <c:showPercent val="0"/>
          <c:showBubbleSize val="0"/>
        </c:dLbls>
        <c:gapWidth val="150"/>
        <c:axId val="97615232"/>
        <c:axId val="9773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80.58</c:v>
                </c:pt>
              </c:numCache>
            </c:numRef>
          </c:val>
          <c:smooth val="0"/>
          <c:extLst xmlns:c16r2="http://schemas.microsoft.com/office/drawing/2015/06/chart">
            <c:ext xmlns:c16="http://schemas.microsoft.com/office/drawing/2014/chart" uri="{C3380CC4-5D6E-409C-BE32-E72D297353CC}">
              <c16:uniqueId val="{00000001-E250-4514-A9B8-E17CAF9B8724}"/>
            </c:ext>
          </c:extLst>
        </c:ser>
        <c:dLbls>
          <c:showLegendKey val="0"/>
          <c:showVal val="0"/>
          <c:showCatName val="0"/>
          <c:showSerName val="0"/>
          <c:showPercent val="0"/>
          <c:showBubbleSize val="0"/>
        </c:dLbls>
        <c:marker val="1"/>
        <c:smooth val="0"/>
        <c:axId val="97615232"/>
        <c:axId val="97736192"/>
      </c:lineChart>
      <c:dateAx>
        <c:axId val="97615232"/>
        <c:scaling>
          <c:orientation val="minMax"/>
        </c:scaling>
        <c:delete val="1"/>
        <c:axPos val="b"/>
        <c:numFmt formatCode="ge" sourceLinked="1"/>
        <c:majorTickMark val="none"/>
        <c:minorTickMark val="none"/>
        <c:tickLblPos val="none"/>
        <c:crossAx val="97736192"/>
        <c:crosses val="autoZero"/>
        <c:auto val="1"/>
        <c:lblOffset val="100"/>
        <c:baseTimeUnit val="years"/>
      </c:dateAx>
      <c:valAx>
        <c:axId val="977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183.21</c:v>
                </c:pt>
                <c:pt idx="1">
                  <c:v>191.12</c:v>
                </c:pt>
                <c:pt idx="2">
                  <c:v>180.06</c:v>
                </c:pt>
                <c:pt idx="3">
                  <c:v>195.69</c:v>
                </c:pt>
                <c:pt idx="4">
                  <c:v>236.14</c:v>
                </c:pt>
              </c:numCache>
            </c:numRef>
          </c:val>
          <c:extLst xmlns:c16r2="http://schemas.microsoft.com/office/drawing/2015/06/chart">
            <c:ext xmlns:c16="http://schemas.microsoft.com/office/drawing/2014/chart" uri="{C3380CC4-5D6E-409C-BE32-E72D297353CC}">
              <c16:uniqueId val="{00000000-4074-4700-BFCE-A8E01E0B1C85}"/>
            </c:ext>
          </c:extLst>
        </c:ser>
        <c:dLbls>
          <c:showLegendKey val="0"/>
          <c:showVal val="0"/>
          <c:showCatName val="0"/>
          <c:showSerName val="0"/>
          <c:showPercent val="0"/>
          <c:showBubbleSize val="0"/>
        </c:dLbls>
        <c:gapWidth val="150"/>
        <c:axId val="97857536"/>
        <c:axId val="9785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216.21</c:v>
                </c:pt>
              </c:numCache>
            </c:numRef>
          </c:val>
          <c:smooth val="0"/>
          <c:extLst xmlns:c16r2="http://schemas.microsoft.com/office/drawing/2015/06/chart">
            <c:ext xmlns:c16="http://schemas.microsoft.com/office/drawing/2014/chart" uri="{C3380CC4-5D6E-409C-BE32-E72D297353CC}">
              <c16:uniqueId val="{00000001-4074-4700-BFCE-A8E01E0B1C85}"/>
            </c:ext>
          </c:extLst>
        </c:ser>
        <c:dLbls>
          <c:showLegendKey val="0"/>
          <c:showVal val="0"/>
          <c:showCatName val="0"/>
          <c:showSerName val="0"/>
          <c:showPercent val="0"/>
          <c:showBubbleSize val="0"/>
        </c:dLbls>
        <c:marker val="1"/>
        <c:smooth val="0"/>
        <c:axId val="97857536"/>
        <c:axId val="97859456"/>
      </c:lineChart>
      <c:dateAx>
        <c:axId val="97857536"/>
        <c:scaling>
          <c:orientation val="minMax"/>
        </c:scaling>
        <c:delete val="1"/>
        <c:axPos val="b"/>
        <c:numFmt formatCode="ge" sourceLinked="1"/>
        <c:majorTickMark val="none"/>
        <c:minorTickMark val="none"/>
        <c:tickLblPos val="none"/>
        <c:crossAx val="97859456"/>
        <c:crosses val="autoZero"/>
        <c:auto val="1"/>
        <c:lblOffset val="100"/>
        <c:baseTimeUnit val="years"/>
      </c:dateAx>
      <c:valAx>
        <c:axId val="978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71" sqref="CB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北海道　上富良野町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10967</v>
      </c>
      <c r="AM8" s="68"/>
      <c r="AN8" s="68"/>
      <c r="AO8" s="68"/>
      <c r="AP8" s="68"/>
      <c r="AQ8" s="68"/>
      <c r="AR8" s="68"/>
      <c r="AS8" s="68"/>
      <c r="AT8" s="67">
        <f>データ!T6</f>
        <v>237.1</v>
      </c>
      <c r="AU8" s="67"/>
      <c r="AV8" s="67"/>
      <c r="AW8" s="67"/>
      <c r="AX8" s="67"/>
      <c r="AY8" s="67"/>
      <c r="AZ8" s="67"/>
      <c r="BA8" s="67"/>
      <c r="BB8" s="67">
        <f>データ!U6</f>
        <v>46.25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81.84</v>
      </c>
      <c r="Q10" s="67"/>
      <c r="R10" s="67"/>
      <c r="S10" s="67"/>
      <c r="T10" s="67"/>
      <c r="U10" s="67"/>
      <c r="V10" s="67"/>
      <c r="W10" s="67">
        <f>データ!Q6</f>
        <v>86.25</v>
      </c>
      <c r="X10" s="67"/>
      <c r="Y10" s="67"/>
      <c r="Z10" s="67"/>
      <c r="AA10" s="67"/>
      <c r="AB10" s="67"/>
      <c r="AC10" s="67"/>
      <c r="AD10" s="68">
        <f>データ!R6</f>
        <v>3320</v>
      </c>
      <c r="AE10" s="68"/>
      <c r="AF10" s="68"/>
      <c r="AG10" s="68"/>
      <c r="AH10" s="68"/>
      <c r="AI10" s="68"/>
      <c r="AJ10" s="68"/>
      <c r="AK10" s="2"/>
      <c r="AL10" s="68">
        <f>データ!V6</f>
        <v>8880</v>
      </c>
      <c r="AM10" s="68"/>
      <c r="AN10" s="68"/>
      <c r="AO10" s="68"/>
      <c r="AP10" s="68"/>
      <c r="AQ10" s="68"/>
      <c r="AR10" s="68"/>
      <c r="AS10" s="68"/>
      <c r="AT10" s="67">
        <f>データ!W6</f>
        <v>3.68</v>
      </c>
      <c r="AU10" s="67"/>
      <c r="AV10" s="67"/>
      <c r="AW10" s="67"/>
      <c r="AX10" s="67"/>
      <c r="AY10" s="67"/>
      <c r="AZ10" s="67"/>
      <c r="BA10" s="67"/>
      <c r="BB10" s="67">
        <f>データ!X6</f>
        <v>2413.04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6EBe1E4CtMy+YBlRn1Vmhw2u0rF82KAceU+QLyxhokigN3R7D57ITOWQkTRPuygoVsA/yNiCUwiiWo8hamA1vQ==" saltValue="WGnLjs7q4+q7p/wvDbhE/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14605</v>
      </c>
      <c r="D6" s="32">
        <f t="shared" si="3"/>
        <v>47</v>
      </c>
      <c r="E6" s="32">
        <f t="shared" si="3"/>
        <v>17</v>
      </c>
      <c r="F6" s="32">
        <f t="shared" si="3"/>
        <v>1</v>
      </c>
      <c r="G6" s="32">
        <f t="shared" si="3"/>
        <v>0</v>
      </c>
      <c r="H6" s="32" t="str">
        <f t="shared" si="3"/>
        <v>北海道　上富良野町</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81.84</v>
      </c>
      <c r="Q6" s="33">
        <f t="shared" si="3"/>
        <v>86.25</v>
      </c>
      <c r="R6" s="33">
        <f t="shared" si="3"/>
        <v>3320</v>
      </c>
      <c r="S6" s="33">
        <f t="shared" si="3"/>
        <v>10967</v>
      </c>
      <c r="T6" s="33">
        <f t="shared" si="3"/>
        <v>237.1</v>
      </c>
      <c r="U6" s="33">
        <f t="shared" si="3"/>
        <v>46.25</v>
      </c>
      <c r="V6" s="33">
        <f t="shared" si="3"/>
        <v>8880</v>
      </c>
      <c r="W6" s="33">
        <f t="shared" si="3"/>
        <v>3.68</v>
      </c>
      <c r="X6" s="33">
        <f t="shared" si="3"/>
        <v>2413.04</v>
      </c>
      <c r="Y6" s="34">
        <f>IF(Y7="",NA(),Y7)</f>
        <v>76.47</v>
      </c>
      <c r="Z6" s="34">
        <f t="shared" ref="Z6:AH6" si="4">IF(Z7="",NA(),Z7)</f>
        <v>75.36</v>
      </c>
      <c r="AA6" s="34">
        <f t="shared" si="4"/>
        <v>76.27</v>
      </c>
      <c r="AB6" s="34">
        <f t="shared" si="4"/>
        <v>73.92</v>
      </c>
      <c r="AC6" s="34">
        <f t="shared" si="4"/>
        <v>57.7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787.42</v>
      </c>
      <c r="BG6" s="34">
        <f t="shared" ref="BG6:BO6" si="7">IF(BG7="",NA(),BG7)</f>
        <v>933.32</v>
      </c>
      <c r="BH6" s="34">
        <f t="shared" si="7"/>
        <v>890.87</v>
      </c>
      <c r="BI6" s="34">
        <f t="shared" si="7"/>
        <v>673.19</v>
      </c>
      <c r="BJ6" s="34">
        <f t="shared" si="7"/>
        <v>959.13</v>
      </c>
      <c r="BK6" s="34">
        <f t="shared" si="7"/>
        <v>1306.92</v>
      </c>
      <c r="BL6" s="34">
        <f t="shared" si="7"/>
        <v>1203.71</v>
      </c>
      <c r="BM6" s="34">
        <f t="shared" si="7"/>
        <v>1162.3599999999999</v>
      </c>
      <c r="BN6" s="34">
        <f t="shared" si="7"/>
        <v>1047.6500000000001</v>
      </c>
      <c r="BO6" s="34">
        <f t="shared" si="7"/>
        <v>1124.26</v>
      </c>
      <c r="BP6" s="33" t="str">
        <f>IF(BP7="","",IF(BP7="-","【-】","【"&amp;SUBSTITUTE(TEXT(BP7,"#,##0.00"),"-","△")&amp;"】"))</f>
        <v>【707.33】</v>
      </c>
      <c r="BQ6" s="34">
        <f>IF(BQ7="",NA(),BQ7)</f>
        <v>85.71</v>
      </c>
      <c r="BR6" s="34">
        <f t="shared" ref="BR6:BZ6" si="8">IF(BR7="",NA(),BR7)</f>
        <v>84.43</v>
      </c>
      <c r="BS6" s="34">
        <f t="shared" si="8"/>
        <v>89.73</v>
      </c>
      <c r="BT6" s="34">
        <f t="shared" si="8"/>
        <v>82.93</v>
      </c>
      <c r="BU6" s="34">
        <f t="shared" si="8"/>
        <v>68.64</v>
      </c>
      <c r="BV6" s="34">
        <f t="shared" si="8"/>
        <v>68.510000000000005</v>
      </c>
      <c r="BW6" s="34">
        <f t="shared" si="8"/>
        <v>69.739999999999995</v>
      </c>
      <c r="BX6" s="34">
        <f t="shared" si="8"/>
        <v>68.209999999999994</v>
      </c>
      <c r="BY6" s="34">
        <f t="shared" si="8"/>
        <v>74.040000000000006</v>
      </c>
      <c r="BZ6" s="34">
        <f t="shared" si="8"/>
        <v>80.58</v>
      </c>
      <c r="CA6" s="33" t="str">
        <f>IF(CA7="","",IF(CA7="-","【-】","【"&amp;SUBSTITUTE(TEXT(CA7,"#,##0.00"),"-","△")&amp;"】"))</f>
        <v>【101.26】</v>
      </c>
      <c r="CB6" s="34">
        <f>IF(CB7="",NA(),CB7)</f>
        <v>183.21</v>
      </c>
      <c r="CC6" s="34">
        <f t="shared" ref="CC6:CK6" si="9">IF(CC7="",NA(),CC7)</f>
        <v>191.12</v>
      </c>
      <c r="CD6" s="34">
        <f t="shared" si="9"/>
        <v>180.06</v>
      </c>
      <c r="CE6" s="34">
        <f t="shared" si="9"/>
        <v>195.69</v>
      </c>
      <c r="CF6" s="34">
        <f t="shared" si="9"/>
        <v>236.14</v>
      </c>
      <c r="CG6" s="34">
        <f t="shared" si="9"/>
        <v>247.43</v>
      </c>
      <c r="CH6" s="34">
        <f t="shared" si="9"/>
        <v>248.89</v>
      </c>
      <c r="CI6" s="34">
        <f t="shared" si="9"/>
        <v>250.84</v>
      </c>
      <c r="CJ6" s="34">
        <f t="shared" si="9"/>
        <v>235.61</v>
      </c>
      <c r="CK6" s="34">
        <f t="shared" si="9"/>
        <v>216.21</v>
      </c>
      <c r="CL6" s="33" t="str">
        <f>IF(CL7="","",IF(CL7="-","【-】","【"&amp;SUBSTITUTE(TEXT(CL7,"#,##0.00"),"-","△")&amp;"】"))</f>
        <v>【136.39】</v>
      </c>
      <c r="CM6" s="34">
        <f>IF(CM7="",NA(),CM7)</f>
        <v>69.959999999999994</v>
      </c>
      <c r="CN6" s="34">
        <f t="shared" ref="CN6:CV6" si="10">IF(CN7="",NA(),CN7)</f>
        <v>51.32</v>
      </c>
      <c r="CO6" s="34">
        <f t="shared" si="10"/>
        <v>48.87</v>
      </c>
      <c r="CP6" s="34">
        <f t="shared" si="10"/>
        <v>49.88</v>
      </c>
      <c r="CQ6" s="34">
        <f t="shared" si="10"/>
        <v>50.04</v>
      </c>
      <c r="CR6" s="34">
        <f t="shared" si="10"/>
        <v>50.32</v>
      </c>
      <c r="CS6" s="34">
        <f t="shared" si="10"/>
        <v>49.89</v>
      </c>
      <c r="CT6" s="34">
        <f t="shared" si="10"/>
        <v>49.39</v>
      </c>
      <c r="CU6" s="34">
        <f t="shared" si="10"/>
        <v>49.25</v>
      </c>
      <c r="CV6" s="34">
        <f t="shared" si="10"/>
        <v>50.24</v>
      </c>
      <c r="CW6" s="33" t="str">
        <f>IF(CW7="","",IF(CW7="-","【-】","【"&amp;SUBSTITUTE(TEXT(CW7,"#,##0.00"),"-","△")&amp;"】"))</f>
        <v>【60.13】</v>
      </c>
      <c r="CX6" s="34">
        <f>IF(CX7="",NA(),CX7)</f>
        <v>90.75</v>
      </c>
      <c r="CY6" s="34">
        <f t="shared" ref="CY6:DG6" si="11">IF(CY7="",NA(),CY7)</f>
        <v>91.3</v>
      </c>
      <c r="CZ6" s="34">
        <f t="shared" si="11"/>
        <v>91.12</v>
      </c>
      <c r="DA6" s="34">
        <f t="shared" si="11"/>
        <v>91.17</v>
      </c>
      <c r="DB6" s="34">
        <f t="shared" si="11"/>
        <v>91.4</v>
      </c>
      <c r="DC6" s="34">
        <f t="shared" si="11"/>
        <v>84.57</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0.02</v>
      </c>
      <c r="EF6" s="34">
        <f t="shared" ref="EF6:EN6" si="14">IF(EF7="",NA(),EF7)</f>
        <v>0.01</v>
      </c>
      <c r="EG6" s="33">
        <f t="shared" si="14"/>
        <v>0</v>
      </c>
      <c r="EH6" s="33">
        <f t="shared" si="14"/>
        <v>0</v>
      </c>
      <c r="EI6" s="33">
        <f t="shared" si="14"/>
        <v>0</v>
      </c>
      <c r="EJ6" s="34">
        <f t="shared" si="14"/>
        <v>0.14000000000000001</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14605</v>
      </c>
      <c r="D7" s="36">
        <v>47</v>
      </c>
      <c r="E7" s="36">
        <v>17</v>
      </c>
      <c r="F7" s="36">
        <v>1</v>
      </c>
      <c r="G7" s="36">
        <v>0</v>
      </c>
      <c r="H7" s="36" t="s">
        <v>110</v>
      </c>
      <c r="I7" s="36" t="s">
        <v>111</v>
      </c>
      <c r="J7" s="36" t="s">
        <v>112</v>
      </c>
      <c r="K7" s="36" t="s">
        <v>113</v>
      </c>
      <c r="L7" s="36" t="s">
        <v>114</v>
      </c>
      <c r="M7" s="36" t="s">
        <v>115</v>
      </c>
      <c r="N7" s="37" t="s">
        <v>116</v>
      </c>
      <c r="O7" s="37" t="s">
        <v>117</v>
      </c>
      <c r="P7" s="37">
        <v>81.84</v>
      </c>
      <c r="Q7" s="37">
        <v>86.25</v>
      </c>
      <c r="R7" s="37">
        <v>3320</v>
      </c>
      <c r="S7" s="37">
        <v>10967</v>
      </c>
      <c r="T7" s="37">
        <v>237.1</v>
      </c>
      <c r="U7" s="37">
        <v>46.25</v>
      </c>
      <c r="V7" s="37">
        <v>8880</v>
      </c>
      <c r="W7" s="37">
        <v>3.68</v>
      </c>
      <c r="X7" s="37">
        <v>2413.04</v>
      </c>
      <c r="Y7" s="37">
        <v>76.47</v>
      </c>
      <c r="Z7" s="37">
        <v>75.36</v>
      </c>
      <c r="AA7" s="37">
        <v>76.27</v>
      </c>
      <c r="AB7" s="37">
        <v>73.92</v>
      </c>
      <c r="AC7" s="37">
        <v>57.7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787.42</v>
      </c>
      <c r="BG7" s="37">
        <v>933.32</v>
      </c>
      <c r="BH7" s="37">
        <v>890.87</v>
      </c>
      <c r="BI7" s="37">
        <v>673.19</v>
      </c>
      <c r="BJ7" s="37">
        <v>959.13</v>
      </c>
      <c r="BK7" s="37">
        <v>1306.92</v>
      </c>
      <c r="BL7" s="37">
        <v>1203.71</v>
      </c>
      <c r="BM7" s="37">
        <v>1162.3599999999999</v>
      </c>
      <c r="BN7" s="37">
        <v>1047.6500000000001</v>
      </c>
      <c r="BO7" s="37">
        <v>1124.26</v>
      </c>
      <c r="BP7" s="37">
        <v>707.33</v>
      </c>
      <c r="BQ7" s="37">
        <v>85.71</v>
      </c>
      <c r="BR7" s="37">
        <v>84.43</v>
      </c>
      <c r="BS7" s="37">
        <v>89.73</v>
      </c>
      <c r="BT7" s="37">
        <v>82.93</v>
      </c>
      <c r="BU7" s="37">
        <v>68.64</v>
      </c>
      <c r="BV7" s="37">
        <v>68.510000000000005</v>
      </c>
      <c r="BW7" s="37">
        <v>69.739999999999995</v>
      </c>
      <c r="BX7" s="37">
        <v>68.209999999999994</v>
      </c>
      <c r="BY7" s="37">
        <v>74.040000000000006</v>
      </c>
      <c r="BZ7" s="37">
        <v>80.58</v>
      </c>
      <c r="CA7" s="37">
        <v>101.26</v>
      </c>
      <c r="CB7" s="37">
        <v>183.21</v>
      </c>
      <c r="CC7" s="37">
        <v>191.12</v>
      </c>
      <c r="CD7" s="37">
        <v>180.06</v>
      </c>
      <c r="CE7" s="37">
        <v>195.69</v>
      </c>
      <c r="CF7" s="37">
        <v>236.14</v>
      </c>
      <c r="CG7" s="37">
        <v>247.43</v>
      </c>
      <c r="CH7" s="37">
        <v>248.89</v>
      </c>
      <c r="CI7" s="37">
        <v>250.84</v>
      </c>
      <c r="CJ7" s="37">
        <v>235.61</v>
      </c>
      <c r="CK7" s="37">
        <v>216.21</v>
      </c>
      <c r="CL7" s="37">
        <v>136.38999999999999</v>
      </c>
      <c r="CM7" s="37">
        <v>69.959999999999994</v>
      </c>
      <c r="CN7" s="37">
        <v>51.32</v>
      </c>
      <c r="CO7" s="37">
        <v>48.87</v>
      </c>
      <c r="CP7" s="37">
        <v>49.88</v>
      </c>
      <c r="CQ7" s="37">
        <v>50.04</v>
      </c>
      <c r="CR7" s="37">
        <v>50.32</v>
      </c>
      <c r="CS7" s="37">
        <v>49.89</v>
      </c>
      <c r="CT7" s="37">
        <v>49.39</v>
      </c>
      <c r="CU7" s="37">
        <v>49.25</v>
      </c>
      <c r="CV7" s="37">
        <v>50.24</v>
      </c>
      <c r="CW7" s="37">
        <v>60.13</v>
      </c>
      <c r="CX7" s="37">
        <v>90.75</v>
      </c>
      <c r="CY7" s="37">
        <v>91.3</v>
      </c>
      <c r="CZ7" s="37">
        <v>91.12</v>
      </c>
      <c r="DA7" s="37">
        <v>91.17</v>
      </c>
      <c r="DB7" s="37">
        <v>91.4</v>
      </c>
      <c r="DC7" s="37">
        <v>84.57</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0.02</v>
      </c>
      <c r="EF7" s="37">
        <v>0.01</v>
      </c>
      <c r="EG7" s="37">
        <v>0</v>
      </c>
      <c r="EH7" s="37">
        <v>0</v>
      </c>
      <c r="EI7" s="37">
        <v>0</v>
      </c>
      <c r="EJ7" s="37">
        <v>0.14000000000000001</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yasukawa-s</cp:lastModifiedBy>
  <cp:lastPrinted>2019-01-24T04:18:09Z</cp:lastPrinted>
  <dcterms:created xsi:type="dcterms:W3CDTF">2018-12-03T08:58:25Z</dcterms:created>
  <dcterms:modified xsi:type="dcterms:W3CDTF">2019-01-24T04:18:14Z</dcterms:modified>
  <cp:category/>
</cp:coreProperties>
</file>