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7985" windowHeight="973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Q6" i="5"/>
  <c r="W10" i="4" s="1"/>
  <c r="P6" i="5"/>
  <c r="O6" i="5"/>
  <c r="I10" i="4" s="1"/>
  <c r="N6" i="5"/>
  <c r="M6" i="5"/>
  <c r="L6" i="5"/>
  <c r="K6" i="5"/>
  <c r="P8" i="4" s="1"/>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AL10" i="4"/>
  <c r="AD10" i="4"/>
  <c r="P10" i="4"/>
  <c r="B10" i="4"/>
  <c r="W8" i="4"/>
  <c r="I8" i="4"/>
  <c r="B8" i="4"/>
  <c r="B6" i="4"/>
  <c r="C10" i="5" l="1"/>
  <c r="D10" i="5"/>
  <c r="E10" i="5"/>
  <c r="B10" i="5"/>
</calcChain>
</file>

<file path=xl/sharedStrings.xml><?xml version="1.0" encoding="utf-8"?>
<sst xmlns="http://schemas.openxmlformats.org/spreadsheetml/2006/main" count="239" uniqueCount="124">
  <si>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</si>
  <si>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</si>
  <si>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</si>
  <si>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</si>
  <si>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</si>
  <si>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</si>
  <si>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</si>
  <si>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</si>
  <si>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</si>
  <si>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</si>
  <si>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</si>
  <si>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</si>
  <si>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</si>
  <si>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</si>
  <si>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</si>
  <si>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</si>
  <si>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</si>
  <si>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</si>
  <si>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</si>
  <si>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</si>
  <si>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</si>
  <si>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</si>
  <si>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</si>
  <si>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</si>
  <si>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</si>
  <si>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</si>
  <si>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</si>
  <si>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</si>
  <si>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</si>
  <si>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</si>
  <si>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</si>
  <si>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</si>
  <si>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</si>
  <si>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</si>
  <si>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</si>
  <si>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</si>
  <si>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</si>
  <si>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</si>
  <si>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</si>
  <si>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</si>
  <si>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</si>
  <si>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</si>
  <si>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</si>
  <si>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</si>
  <si>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</si>
  <si>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</si>
  <si>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</si>
  <si>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</si>
  <si>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</si>
  <si>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</si>
  <si>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</si>
  <si>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</si>
  <si>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</si>
  <si>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</si>
  <si>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</si>
  <si>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</si>
  <si>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</si>
  <si>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</si>
  <si>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</si>
  <si>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</si>
  <si>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</si>
  <si>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</si>
  <si>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</si>
  <si>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</si>
  <si>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</si>
  <si>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</si>
  <si>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</si>
  <si>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</si>
  <si>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</si>
  <si>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</si>
  <si>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</si>
  <si>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</si>
  <si>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</si>
  <si>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</si>
  <si>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</si>
  <si>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</si>
  <si>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</si>
  <si>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</si>
  <si>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</si>
  <si>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</si>
  <si>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</si>
  <si>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</si>
  <si>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</si>
  <si>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</si>
  <si>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</si>
  <si>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</si>
  <si>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</si>
  <si>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</si>
  <si>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</si>
  <si>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</si>
  <si>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</si>
  <si>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</si>
  <si>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</si>
  <si>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</si>
  <si>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</si>
  <si>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</si>
  <si>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</si>
  <si>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</si>
  <si>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</si>
  <si>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</si>
  <si>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</si>
  <si>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</si>
  <si>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</si>
  <si>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</si>
  <si>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</si>
  <si>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</si>
  <si>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</si>
  <si>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</si>
  <si>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</si>
  <si>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北海道　上富良野町</t>
  </si>
  <si>
    <t>法非適用</t>
  </si>
  <si>
    <t>下水道事業</t>
  </si>
  <si>
    <t>公共下水道</t>
  </si>
  <si>
    <t>Cd2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</si>
  <si>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</si>
  <si>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</si>
  <si>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</si>
  <si>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</si>
  <si>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</si>
  <si>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</si>
  <si>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</si>
  <si>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現状の管渠施設において、標準耐用年数を経過している汚水管渠は存在しませんが、設置から30年以上が経過し、部分的に劣化が進行している管渠もあることから、日常の点検修理等により適正な維持管理を行うとともにこれから増大する老朽管渠に対しては、長寿命化対策の検討を進めていく必要があります。</t>
    <rPh sb="4" eb="5">
      <t>カン</t>
    </rPh>
    <rPh sb="5" eb="6">
      <t>キョ</t>
    </rPh>
    <rPh sb="6" eb="8">
      <t>シセツ</t>
    </rPh>
    <rPh sb="13" eb="15">
      <t>ヒョウジュン</t>
    </rPh>
    <rPh sb="20" eb="22">
      <t>ケイカ</t>
    </rPh>
    <rPh sb="26" eb="28">
      <t>オスイ</t>
    </rPh>
    <rPh sb="28" eb="29">
      <t>カン</t>
    </rPh>
    <rPh sb="29" eb="30">
      <t>キョ</t>
    </rPh>
    <rPh sb="31" eb="33">
      <t>ソンザイ</t>
    </rPh>
    <rPh sb="39" eb="41">
      <t>セッチ</t>
    </rPh>
    <rPh sb="49" eb="51">
      <t>ケイカ</t>
    </rPh>
    <rPh sb="53" eb="56">
      <t>ブブンテキ</t>
    </rPh>
    <rPh sb="57" eb="59">
      <t>レッカ</t>
    </rPh>
    <rPh sb="60" eb="62">
      <t>シンコウ</t>
    </rPh>
    <rPh sb="66" eb="67">
      <t>カン</t>
    </rPh>
    <rPh sb="67" eb="68">
      <t>キョ</t>
    </rPh>
    <rPh sb="81" eb="83">
      <t>シュウリ</t>
    </rPh>
    <rPh sb="83" eb="84">
      <t>トウ</t>
    </rPh>
    <rPh sb="87" eb="89">
      <t>テキセイ</t>
    </rPh>
    <rPh sb="90" eb="92">
      <t>イジ</t>
    </rPh>
    <rPh sb="92" eb="94">
      <t>カンリ</t>
    </rPh>
    <rPh sb="95" eb="96">
      <t>オコナ</t>
    </rPh>
    <rPh sb="105" eb="107">
      <t>ゾウダイ</t>
    </rPh>
    <rPh sb="109" eb="111">
      <t>ロウキュウ</t>
    </rPh>
    <rPh sb="111" eb="112">
      <t>カン</t>
    </rPh>
    <rPh sb="112" eb="113">
      <t>キョ</t>
    </rPh>
    <rPh sb="114" eb="115">
      <t>タイ</t>
    </rPh>
    <rPh sb="119" eb="120">
      <t>チョウ</t>
    </rPh>
    <rPh sb="120" eb="123">
      <t>ジュミョウカ</t>
    </rPh>
    <rPh sb="123" eb="125">
      <t>タイサク</t>
    </rPh>
    <rPh sb="126" eb="128">
      <t>ケントウ</t>
    </rPh>
    <rPh sb="129" eb="130">
      <t>スス</t>
    </rPh>
    <rPh sb="134" eb="136">
      <t>ヒツヨウ</t>
    </rPh>
    <phoneticPr fontId="4"/>
  </si>
  <si>
    <t xml:space="preserve">　総収益で総費用と地方債償還金を賄えているかを表す「収益的収支比率」は100％で収支均衡となりますが現状は74％を推移しています。地方債償還金が不足する26％を一般会計繰入金により補填している状況です。
　料金収入に対する企業債残高の割合から企業債残高規模を表す「企業債残高対事業規模比率」は、全国、類似団体平均よりも低く推移しています。
　使用料で回収すべき経費を賄えているかを表す「経費回収率」は82.93％で全国平均より17％低く、類似団体より9％高い中間の水準になっていますが、減少しています。
　有収水量１㎥あたりの汚水処理費用（汚水資本費・汚水維持管理費）を表す「汚水処理原価」は、195.69円で全国平均より58円高く、類似団体より40円低い中間の水準を推移しています。
　施設の効率性を表す「施設利用率」は地下水量や観光シーズンの変動はあるものの、年間の平均値では49％の稼働率に止まり、類似団体とは同水準、全国平均と比べ10％低く、人口減少と節水の普及による有収水量の減少が要因であります。
　水質保全の効果や施設の効率性を表す「水洗化率」は91.17％でこれまで住宅リフォーム助成等の普及促進対策により、増加傾向で推移してきましたが現在は伸び率が停滞しています。
</t>
    <rPh sb="161" eb="163">
      <t>スイイ</t>
    </rPh>
    <rPh sb="232" eb="234">
      <t>スイジュン</t>
    </rPh>
    <rPh sb="243" eb="245">
      <t>ゲンショウ</t>
    </rPh>
    <rPh sb="331" eb="333">
      <t>スイジュン</t>
    </rPh>
    <rPh sb="334" eb="336">
      <t>スイイ</t>
    </rPh>
    <rPh sb="425" eb="427">
      <t>ジンコウ</t>
    </rPh>
    <rPh sb="427" eb="429">
      <t>ゲンショウ</t>
    </rPh>
    <rPh sb="430" eb="432">
      <t>セッスイ</t>
    </rPh>
    <rPh sb="433" eb="435">
      <t>フキュウ</t>
    </rPh>
    <rPh sb="438" eb="439">
      <t>ユウ</t>
    </rPh>
    <rPh sb="439" eb="440">
      <t>シュウ</t>
    </rPh>
    <rPh sb="440" eb="442">
      <t>スイリョウ</t>
    </rPh>
    <rPh sb="443" eb="445">
      <t>ゲンショウ</t>
    </rPh>
    <rPh sb="446" eb="448">
      <t>ヨウイン</t>
    </rPh>
    <rPh sb="514" eb="516">
      <t>ケイコウ</t>
    </rPh>
    <rPh sb="526" eb="528">
      <t>ゲンザイ</t>
    </rPh>
    <rPh sb="529" eb="530">
      <t>ノ</t>
    </rPh>
    <rPh sb="531" eb="532">
      <t>リツ</t>
    </rPh>
    <rPh sb="533" eb="535">
      <t>テイタイ</t>
    </rPh>
    <phoneticPr fontId="7"/>
  </si>
  <si>
    <t xml:space="preserve">　現在の経営状態は、維持管理費用の全部と資本費の一部を賄っていますがこれまでの投資による債務残高は高い水準にあり、企業債償還金の一部を一般会計繰入金に依存している財務状況にあることから、経営の健全性・効率性が確保されているとは言えません。
　また、施設利用についても水洗化率は向上しているものの、終末処理場は遊休状態となる期間があり、施設規模が過大となっていることから事業計画の見直し等による経営の効率性を検討する必要があります。
　今後は人口減少及び節水思考による収入の減少や施設の老朽化対策等の課題が予想される中、持続可能なサービスを提供するため、経費回収率100％を基本とした使用料の改定、新規投資の厳選と企業債発行の制限等の施策により、収入の増加と経費の抑制を図り、経営の改善を進めていく必要があります。
</t>
    <rPh sb="1" eb="3">
      <t>ゲンザイ</t>
    </rPh>
    <rPh sb="4" eb="6">
      <t>ケイエイ</t>
    </rPh>
    <rPh sb="6" eb="8">
      <t>ジョウタイ</t>
    </rPh>
    <rPh sb="57" eb="59">
      <t>キギョウ</t>
    </rPh>
    <rPh sb="59" eb="60">
      <t>サイ</t>
    </rPh>
    <rPh sb="60" eb="63">
      <t>ショウカンキン</t>
    </rPh>
    <rPh sb="64" eb="66">
      <t>イチブ</t>
    </rPh>
    <rPh sb="83" eb="85">
      <t>ジョウキョウ</t>
    </rPh>
    <rPh sb="93" eb="95">
      <t>ケイエイ</t>
    </rPh>
    <rPh sb="96" eb="98">
      <t>ケンゼン</t>
    </rPh>
    <rPh sb="98" eb="99">
      <t>セイ</t>
    </rPh>
    <rPh sb="100" eb="103">
      <t>コウリツセイ</t>
    </rPh>
    <rPh sb="104" eb="106">
      <t>カクホ</t>
    </rPh>
    <rPh sb="113" eb="114">
      <t>イ</t>
    </rPh>
    <rPh sb="126" eb="128">
      <t>リヨウ</t>
    </rPh>
    <rPh sb="133" eb="135">
      <t>スイセン</t>
    </rPh>
    <rPh sb="135" eb="136">
      <t>カ</t>
    </rPh>
    <rPh sb="152" eb="153">
      <t>ジョウ</t>
    </rPh>
    <rPh sb="169" eb="171">
      <t>キボ</t>
    </rPh>
    <rPh sb="192" eb="193">
      <t>トウ</t>
    </rPh>
    <rPh sb="196" eb="198">
      <t>ケイエイ</t>
    </rPh>
    <rPh sb="228" eb="230">
      <t>シコウ</t>
    </rPh>
    <rPh sb="233" eb="235">
      <t>シュウニュウ</t>
    </rPh>
    <rPh sb="239" eb="241">
      <t>シセツ</t>
    </rPh>
    <rPh sb="244" eb="245">
      <t>カ</t>
    </rPh>
    <rPh sb="245" eb="247">
      <t>タイサク</t>
    </rPh>
    <rPh sb="247" eb="248">
      <t>トウ</t>
    </rPh>
    <rPh sb="286" eb="288">
      <t>キホン</t>
    </rPh>
    <rPh sb="306" eb="308">
      <t>キギョウ</t>
    </rPh>
    <rPh sb="314" eb="315">
      <t>トウ</t>
    </rPh>
    <rPh sb="316" eb="317">
      <t>セ</t>
    </rPh>
    <rPh sb="317" eb="318">
      <t>サク</t>
    </rPh>
    <rPh sb="328" eb="330">
      <t>ケイヒ</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</si>
</sst>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4"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97">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23" fillId="0" borderId="6" xfId="0" applyFont="1" applyBorder="1" applyAlignment="1" applyProtection="1">
      <alignment horizontal="left" vertical="top" wrapText="1"/>
      <protection locked="0"/>
    </xf>
    <xf numFmtId="0" fontId="23" fillId="0" borderId="6" xfId="1" applyFont="1" applyBorder="1" applyAlignment="1" applyProtection="1">
      <alignment horizontal="left" vertical="top" wrapText="1"/>
      <protection locked="0"/>
    </xf>
    <xf numFmtId="0" fontId="23" fillId="0" borderId="0" xfId="1" applyFont="1" applyBorder="1" applyAlignment="1" applyProtection="1">
      <alignment horizontal="left" vertical="top" wrapText="1"/>
      <protection locked="0"/>
    </xf>
    <xf numFmtId="0" fontId="23" fillId="0" borderId="7" xfId="1" applyFont="1" applyBorder="1" applyAlignment="1" applyProtection="1">
      <alignment horizontal="left" vertical="top" wrapText="1"/>
      <protection locked="0"/>
    </xf>
    <xf numFmtId="0" fontId="23" fillId="0" borderId="8" xfId="1" applyFont="1" applyBorder="1" applyAlignment="1" applyProtection="1">
      <alignment horizontal="left" vertical="top" wrapText="1"/>
      <protection locked="0"/>
    </xf>
    <xf numFmtId="0" fontId="23" fillId="0" borderId="1" xfId="1" applyFont="1" applyBorder="1" applyAlignment="1" applyProtection="1">
      <alignment horizontal="left" vertical="top" wrapText="1"/>
      <protection locked="0"/>
    </xf>
    <xf numFmtId="0" fontId="23" fillId="0" borderId="9" xfId="1" applyFont="1" applyBorder="1" applyAlignment="1" applyProtection="1">
      <alignment horizontal="left" vertical="top" wrapText="1"/>
      <protection locked="0"/>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formatCode="#,##0.00;&quot;△&quot;#,##0.00">
                  <c:v>0</c:v>
                </c:pt>
                <c:pt idx="1">
                  <c:v>0.02</c:v>
                </c:pt>
                <c:pt idx="2">
                  <c:v>0.01</c:v>
                </c:pt>
                <c:pt idx="3" formatCode="#,##0.00;&quot;△&quot;#,##0.00">
                  <c:v>0</c:v>
                </c:pt>
                <c:pt idx="4" formatCode="#,##0.00;&quot;△&quot;#,##0.00">
                  <c:v>0</c:v>
                </c:pt>
              </c:numCache>
            </c:numRef>
          </c:val>
        </c:ser>
        <c:dLbls>
          <c:showLegendKey val="0"/>
          <c:showVal val="0"/>
          <c:showCatName val="0"/>
          <c:showSerName val="0"/>
          <c:showPercent val="0"/>
          <c:showBubbleSize val="0"/>
        </c:dLbls>
        <c:gapWidth val="150"/>
        <c:axId val="49284608"/>
        <c:axId val="74876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0.14000000000000001</c:v>
                </c:pt>
                <c:pt idx="2">
                  <c:v>0.03</c:v>
                </c:pt>
                <c:pt idx="3">
                  <c:v>0.15</c:v>
                </c:pt>
                <c:pt idx="4">
                  <c:v>0.1</c:v>
                </c:pt>
              </c:numCache>
            </c:numRef>
          </c:val>
          <c:smooth val="0"/>
        </c:ser>
        <c:dLbls>
          <c:showLegendKey val="0"/>
          <c:showVal val="0"/>
          <c:showCatName val="0"/>
          <c:showSerName val="0"/>
          <c:showPercent val="0"/>
          <c:showBubbleSize val="0"/>
        </c:dLbls>
        <c:marker val="1"/>
        <c:smooth val="0"/>
        <c:axId val="49284608"/>
        <c:axId val="74876416"/>
      </c:lineChart>
      <c:dateAx>
        <c:axId val="49284608"/>
        <c:scaling>
          <c:orientation val="minMax"/>
        </c:scaling>
        <c:delete val="1"/>
        <c:axPos val="b"/>
        <c:numFmt formatCode="ge" sourceLinked="1"/>
        <c:majorTickMark val="none"/>
        <c:minorTickMark val="none"/>
        <c:tickLblPos val="none"/>
        <c:crossAx val="74876416"/>
        <c:crosses val="autoZero"/>
        <c:auto val="1"/>
        <c:lblOffset val="100"/>
        <c:baseTimeUnit val="years"/>
      </c:dateAx>
      <c:valAx>
        <c:axId val="74876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84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71.91</c:v>
                </c:pt>
                <c:pt idx="1">
                  <c:v>69.959999999999994</c:v>
                </c:pt>
                <c:pt idx="2">
                  <c:v>51.32</c:v>
                </c:pt>
                <c:pt idx="3">
                  <c:v>48.87</c:v>
                </c:pt>
                <c:pt idx="4">
                  <c:v>49.88</c:v>
                </c:pt>
              </c:numCache>
            </c:numRef>
          </c:val>
        </c:ser>
        <c:dLbls>
          <c:showLegendKey val="0"/>
          <c:showVal val="0"/>
          <c:showCatName val="0"/>
          <c:showSerName val="0"/>
          <c:showPercent val="0"/>
          <c:showBubbleSize val="0"/>
        </c:dLbls>
        <c:gapWidth val="150"/>
        <c:axId val="54751616"/>
        <c:axId val="54753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49.29</c:v>
                </c:pt>
                <c:pt idx="1">
                  <c:v>50.32</c:v>
                </c:pt>
                <c:pt idx="2">
                  <c:v>49.89</c:v>
                </c:pt>
                <c:pt idx="3">
                  <c:v>49.39</c:v>
                </c:pt>
                <c:pt idx="4">
                  <c:v>49.25</c:v>
                </c:pt>
              </c:numCache>
            </c:numRef>
          </c:val>
          <c:smooth val="0"/>
        </c:ser>
        <c:dLbls>
          <c:showLegendKey val="0"/>
          <c:showVal val="0"/>
          <c:showCatName val="0"/>
          <c:showSerName val="0"/>
          <c:showPercent val="0"/>
          <c:showBubbleSize val="0"/>
        </c:dLbls>
        <c:marker val="1"/>
        <c:smooth val="0"/>
        <c:axId val="54751616"/>
        <c:axId val="54753536"/>
      </c:lineChart>
      <c:dateAx>
        <c:axId val="54751616"/>
        <c:scaling>
          <c:orientation val="minMax"/>
        </c:scaling>
        <c:delete val="1"/>
        <c:axPos val="b"/>
        <c:numFmt formatCode="ge" sourceLinked="1"/>
        <c:majorTickMark val="none"/>
        <c:minorTickMark val="none"/>
        <c:tickLblPos val="none"/>
        <c:crossAx val="54753536"/>
        <c:crosses val="autoZero"/>
        <c:auto val="1"/>
        <c:lblOffset val="100"/>
        <c:baseTimeUnit val="years"/>
      </c:dateAx>
      <c:valAx>
        <c:axId val="54753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751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88.77</c:v>
                </c:pt>
                <c:pt idx="1">
                  <c:v>90.75</c:v>
                </c:pt>
                <c:pt idx="2">
                  <c:v>91.3</c:v>
                </c:pt>
                <c:pt idx="3">
                  <c:v>91.12</c:v>
                </c:pt>
                <c:pt idx="4">
                  <c:v>91.17</c:v>
                </c:pt>
              </c:numCache>
            </c:numRef>
          </c:val>
        </c:ser>
        <c:dLbls>
          <c:showLegendKey val="0"/>
          <c:showVal val="0"/>
          <c:showCatName val="0"/>
          <c:showSerName val="0"/>
          <c:showPercent val="0"/>
          <c:showBubbleSize val="0"/>
        </c:dLbls>
        <c:gapWidth val="150"/>
        <c:axId val="54771712"/>
        <c:axId val="54773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84.31</c:v>
                </c:pt>
                <c:pt idx="1">
                  <c:v>84.57</c:v>
                </c:pt>
                <c:pt idx="2">
                  <c:v>84.73</c:v>
                </c:pt>
                <c:pt idx="3">
                  <c:v>83.96</c:v>
                </c:pt>
                <c:pt idx="4">
                  <c:v>84.12</c:v>
                </c:pt>
              </c:numCache>
            </c:numRef>
          </c:val>
          <c:smooth val="0"/>
        </c:ser>
        <c:dLbls>
          <c:showLegendKey val="0"/>
          <c:showVal val="0"/>
          <c:showCatName val="0"/>
          <c:showSerName val="0"/>
          <c:showPercent val="0"/>
          <c:showBubbleSize val="0"/>
        </c:dLbls>
        <c:marker val="1"/>
        <c:smooth val="0"/>
        <c:axId val="54771712"/>
        <c:axId val="54773632"/>
      </c:lineChart>
      <c:dateAx>
        <c:axId val="54771712"/>
        <c:scaling>
          <c:orientation val="minMax"/>
        </c:scaling>
        <c:delete val="1"/>
        <c:axPos val="b"/>
        <c:numFmt formatCode="ge" sourceLinked="1"/>
        <c:majorTickMark val="none"/>
        <c:minorTickMark val="none"/>
        <c:tickLblPos val="none"/>
        <c:crossAx val="54773632"/>
        <c:crosses val="autoZero"/>
        <c:auto val="1"/>
        <c:lblOffset val="100"/>
        <c:baseTimeUnit val="years"/>
      </c:dateAx>
      <c:valAx>
        <c:axId val="54773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771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75.72</c:v>
                </c:pt>
                <c:pt idx="1">
                  <c:v>76.47</c:v>
                </c:pt>
                <c:pt idx="2">
                  <c:v>75.36</c:v>
                </c:pt>
                <c:pt idx="3">
                  <c:v>76.27</c:v>
                </c:pt>
                <c:pt idx="4">
                  <c:v>73.92</c:v>
                </c:pt>
              </c:numCache>
            </c:numRef>
          </c:val>
        </c:ser>
        <c:dLbls>
          <c:showLegendKey val="0"/>
          <c:showVal val="0"/>
          <c:showCatName val="0"/>
          <c:showSerName val="0"/>
          <c:showPercent val="0"/>
          <c:showBubbleSize val="0"/>
        </c:dLbls>
        <c:gapWidth val="150"/>
        <c:axId val="75171328"/>
        <c:axId val="77877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5171328"/>
        <c:axId val="77877632"/>
      </c:lineChart>
      <c:dateAx>
        <c:axId val="75171328"/>
        <c:scaling>
          <c:orientation val="minMax"/>
        </c:scaling>
        <c:delete val="1"/>
        <c:axPos val="b"/>
        <c:numFmt formatCode="ge" sourceLinked="1"/>
        <c:majorTickMark val="none"/>
        <c:minorTickMark val="none"/>
        <c:tickLblPos val="none"/>
        <c:crossAx val="77877632"/>
        <c:crosses val="autoZero"/>
        <c:auto val="1"/>
        <c:lblOffset val="100"/>
        <c:baseTimeUnit val="years"/>
      </c:dateAx>
      <c:valAx>
        <c:axId val="77877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171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7050752"/>
        <c:axId val="47052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7050752"/>
        <c:axId val="47052288"/>
      </c:lineChart>
      <c:dateAx>
        <c:axId val="47050752"/>
        <c:scaling>
          <c:orientation val="minMax"/>
        </c:scaling>
        <c:delete val="1"/>
        <c:axPos val="b"/>
        <c:numFmt formatCode="ge" sourceLinked="1"/>
        <c:majorTickMark val="none"/>
        <c:minorTickMark val="none"/>
        <c:tickLblPos val="none"/>
        <c:crossAx val="47052288"/>
        <c:crosses val="autoZero"/>
        <c:auto val="1"/>
        <c:lblOffset val="100"/>
        <c:baseTimeUnit val="years"/>
      </c:dateAx>
      <c:valAx>
        <c:axId val="47052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050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8437888"/>
        <c:axId val="48497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8437888"/>
        <c:axId val="48497408"/>
      </c:lineChart>
      <c:dateAx>
        <c:axId val="48437888"/>
        <c:scaling>
          <c:orientation val="minMax"/>
        </c:scaling>
        <c:delete val="1"/>
        <c:axPos val="b"/>
        <c:numFmt formatCode="ge" sourceLinked="1"/>
        <c:majorTickMark val="none"/>
        <c:minorTickMark val="none"/>
        <c:tickLblPos val="none"/>
        <c:crossAx val="48497408"/>
        <c:crosses val="autoZero"/>
        <c:auto val="1"/>
        <c:lblOffset val="100"/>
        <c:baseTimeUnit val="years"/>
      </c:dateAx>
      <c:valAx>
        <c:axId val="48497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437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9207552"/>
        <c:axId val="49209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9207552"/>
        <c:axId val="49209728"/>
      </c:lineChart>
      <c:dateAx>
        <c:axId val="49207552"/>
        <c:scaling>
          <c:orientation val="minMax"/>
        </c:scaling>
        <c:delete val="1"/>
        <c:axPos val="b"/>
        <c:numFmt formatCode="ge" sourceLinked="1"/>
        <c:majorTickMark val="none"/>
        <c:minorTickMark val="none"/>
        <c:tickLblPos val="none"/>
        <c:crossAx val="49209728"/>
        <c:crosses val="autoZero"/>
        <c:auto val="1"/>
        <c:lblOffset val="100"/>
        <c:baseTimeUnit val="years"/>
      </c:dateAx>
      <c:valAx>
        <c:axId val="492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07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4536064"/>
        <c:axId val="5453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4536064"/>
        <c:axId val="54538240"/>
      </c:lineChart>
      <c:dateAx>
        <c:axId val="54536064"/>
        <c:scaling>
          <c:orientation val="minMax"/>
        </c:scaling>
        <c:delete val="1"/>
        <c:axPos val="b"/>
        <c:numFmt formatCode="ge" sourceLinked="1"/>
        <c:majorTickMark val="none"/>
        <c:minorTickMark val="none"/>
        <c:tickLblPos val="none"/>
        <c:crossAx val="54538240"/>
        <c:crosses val="autoZero"/>
        <c:auto val="1"/>
        <c:lblOffset val="100"/>
        <c:baseTimeUnit val="years"/>
      </c:dateAx>
      <c:valAx>
        <c:axId val="5453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536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794.22</c:v>
                </c:pt>
                <c:pt idx="1">
                  <c:v>787.42</c:v>
                </c:pt>
                <c:pt idx="2">
                  <c:v>933.32</c:v>
                </c:pt>
                <c:pt idx="3">
                  <c:v>890.87</c:v>
                </c:pt>
                <c:pt idx="4">
                  <c:v>673.19</c:v>
                </c:pt>
              </c:numCache>
            </c:numRef>
          </c:val>
        </c:ser>
        <c:dLbls>
          <c:showLegendKey val="0"/>
          <c:showVal val="0"/>
          <c:showCatName val="0"/>
          <c:showSerName val="0"/>
          <c:showPercent val="0"/>
          <c:showBubbleSize val="0"/>
        </c:dLbls>
        <c:gapWidth val="150"/>
        <c:axId val="54547968"/>
        <c:axId val="54549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1309.43</c:v>
                </c:pt>
                <c:pt idx="1">
                  <c:v>1306.92</c:v>
                </c:pt>
                <c:pt idx="2">
                  <c:v>1203.71</c:v>
                </c:pt>
                <c:pt idx="3">
                  <c:v>1162.3599999999999</c:v>
                </c:pt>
                <c:pt idx="4">
                  <c:v>1047.6500000000001</c:v>
                </c:pt>
              </c:numCache>
            </c:numRef>
          </c:val>
          <c:smooth val="0"/>
        </c:ser>
        <c:dLbls>
          <c:showLegendKey val="0"/>
          <c:showVal val="0"/>
          <c:showCatName val="0"/>
          <c:showSerName val="0"/>
          <c:showPercent val="0"/>
          <c:showBubbleSize val="0"/>
        </c:dLbls>
        <c:marker val="1"/>
        <c:smooth val="0"/>
        <c:axId val="54547968"/>
        <c:axId val="54549888"/>
      </c:lineChart>
      <c:dateAx>
        <c:axId val="54547968"/>
        <c:scaling>
          <c:orientation val="minMax"/>
        </c:scaling>
        <c:delete val="1"/>
        <c:axPos val="b"/>
        <c:numFmt formatCode="ge" sourceLinked="1"/>
        <c:majorTickMark val="none"/>
        <c:minorTickMark val="none"/>
        <c:tickLblPos val="none"/>
        <c:crossAx val="54549888"/>
        <c:crosses val="autoZero"/>
        <c:auto val="1"/>
        <c:lblOffset val="100"/>
        <c:baseTimeUnit val="years"/>
      </c:dateAx>
      <c:valAx>
        <c:axId val="54549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547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93.97</c:v>
                </c:pt>
                <c:pt idx="1">
                  <c:v>85.71</c:v>
                </c:pt>
                <c:pt idx="2">
                  <c:v>84.43</c:v>
                </c:pt>
                <c:pt idx="3">
                  <c:v>89.73</c:v>
                </c:pt>
                <c:pt idx="4">
                  <c:v>82.93</c:v>
                </c:pt>
              </c:numCache>
            </c:numRef>
          </c:val>
        </c:ser>
        <c:dLbls>
          <c:showLegendKey val="0"/>
          <c:showVal val="0"/>
          <c:showCatName val="0"/>
          <c:showSerName val="0"/>
          <c:showPercent val="0"/>
          <c:showBubbleSize val="0"/>
        </c:dLbls>
        <c:gapWidth val="150"/>
        <c:axId val="54621312"/>
        <c:axId val="54623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67.59</c:v>
                </c:pt>
                <c:pt idx="1">
                  <c:v>68.510000000000005</c:v>
                </c:pt>
                <c:pt idx="2">
                  <c:v>69.739999999999995</c:v>
                </c:pt>
                <c:pt idx="3">
                  <c:v>68.209999999999994</c:v>
                </c:pt>
                <c:pt idx="4">
                  <c:v>74.040000000000006</c:v>
                </c:pt>
              </c:numCache>
            </c:numRef>
          </c:val>
          <c:smooth val="0"/>
        </c:ser>
        <c:dLbls>
          <c:showLegendKey val="0"/>
          <c:showVal val="0"/>
          <c:showCatName val="0"/>
          <c:showSerName val="0"/>
          <c:showPercent val="0"/>
          <c:showBubbleSize val="0"/>
        </c:dLbls>
        <c:marker val="1"/>
        <c:smooth val="0"/>
        <c:axId val="54621312"/>
        <c:axId val="54623232"/>
      </c:lineChart>
      <c:dateAx>
        <c:axId val="54621312"/>
        <c:scaling>
          <c:orientation val="minMax"/>
        </c:scaling>
        <c:delete val="1"/>
        <c:axPos val="b"/>
        <c:numFmt formatCode="ge" sourceLinked="1"/>
        <c:majorTickMark val="none"/>
        <c:minorTickMark val="none"/>
        <c:tickLblPos val="none"/>
        <c:crossAx val="54623232"/>
        <c:crosses val="autoZero"/>
        <c:auto val="1"/>
        <c:lblOffset val="100"/>
        <c:baseTimeUnit val="years"/>
      </c:dateAx>
      <c:valAx>
        <c:axId val="54623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621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166.88</c:v>
                </c:pt>
                <c:pt idx="1">
                  <c:v>183.21</c:v>
                </c:pt>
                <c:pt idx="2">
                  <c:v>191.12</c:v>
                </c:pt>
                <c:pt idx="3">
                  <c:v>180.06</c:v>
                </c:pt>
                <c:pt idx="4">
                  <c:v>195.69</c:v>
                </c:pt>
              </c:numCache>
            </c:numRef>
          </c:val>
        </c:ser>
        <c:dLbls>
          <c:showLegendKey val="0"/>
          <c:showVal val="0"/>
          <c:showCatName val="0"/>
          <c:showSerName val="0"/>
          <c:showPercent val="0"/>
          <c:showBubbleSize val="0"/>
        </c:dLbls>
        <c:gapWidth val="150"/>
        <c:axId val="54723328"/>
        <c:axId val="54725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251.88</c:v>
                </c:pt>
                <c:pt idx="1">
                  <c:v>247.43</c:v>
                </c:pt>
                <c:pt idx="2">
                  <c:v>248.89</c:v>
                </c:pt>
                <c:pt idx="3">
                  <c:v>250.84</c:v>
                </c:pt>
                <c:pt idx="4">
                  <c:v>235.61</c:v>
                </c:pt>
              </c:numCache>
            </c:numRef>
          </c:val>
          <c:smooth val="0"/>
        </c:ser>
        <c:dLbls>
          <c:showLegendKey val="0"/>
          <c:showVal val="0"/>
          <c:showCatName val="0"/>
          <c:showSerName val="0"/>
          <c:showPercent val="0"/>
          <c:showBubbleSize val="0"/>
        </c:dLbls>
        <c:marker val="1"/>
        <c:smooth val="0"/>
        <c:axId val="54723328"/>
        <c:axId val="54725248"/>
      </c:lineChart>
      <c:dateAx>
        <c:axId val="54723328"/>
        <c:scaling>
          <c:orientation val="minMax"/>
        </c:scaling>
        <c:delete val="1"/>
        <c:axPos val="b"/>
        <c:numFmt formatCode="ge" sourceLinked="1"/>
        <c:majorTickMark val="none"/>
        <c:minorTickMark val="none"/>
        <c:tickLblPos val="none"/>
        <c:crossAx val="54725248"/>
        <c:crosses val="autoZero"/>
        <c:auto val="1"/>
        <c:lblOffset val="100"/>
        <c:baseTimeUnit val="years"/>
      </c:dateAx>
      <c:valAx>
        <c:axId val="54725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723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Q60" zoomScaleNormal="100" workbookViewId="0">
      <selection activeCell="BL64" sqref="BL64:BZ65"/>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北海道　上富良野町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Cd2</v>
      </c>
      <c r="X8" s="48"/>
      <c r="Y8" s="48"/>
      <c r="Z8" s="48"/>
      <c r="AA8" s="48"/>
      <c r="AB8" s="48"/>
      <c r="AC8" s="48"/>
      <c r="AD8" s="49"/>
      <c r="AE8" s="49"/>
      <c r="AF8" s="49"/>
      <c r="AG8" s="49"/>
      <c r="AH8" s="49"/>
      <c r="AI8" s="49"/>
      <c r="AJ8" s="49"/>
      <c r="AK8" s="4"/>
      <c r="AL8" s="50">
        <f>データ!S6</f>
        <v>10984</v>
      </c>
      <c r="AM8" s="50"/>
      <c r="AN8" s="50"/>
      <c r="AO8" s="50"/>
      <c r="AP8" s="50"/>
      <c r="AQ8" s="50"/>
      <c r="AR8" s="50"/>
      <c r="AS8" s="50"/>
      <c r="AT8" s="45">
        <f>データ!T6</f>
        <v>237.1</v>
      </c>
      <c r="AU8" s="45"/>
      <c r="AV8" s="45"/>
      <c r="AW8" s="45"/>
      <c r="AX8" s="45"/>
      <c r="AY8" s="45"/>
      <c r="AZ8" s="45"/>
      <c r="BA8" s="45"/>
      <c r="BB8" s="45">
        <f>データ!U6</f>
        <v>46.33</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81.53</v>
      </c>
      <c r="Q10" s="45"/>
      <c r="R10" s="45"/>
      <c r="S10" s="45"/>
      <c r="T10" s="45"/>
      <c r="U10" s="45"/>
      <c r="V10" s="45"/>
      <c r="W10" s="45">
        <f>データ!Q6</f>
        <v>86.09</v>
      </c>
      <c r="X10" s="45"/>
      <c r="Y10" s="45"/>
      <c r="Z10" s="45"/>
      <c r="AA10" s="45"/>
      <c r="AB10" s="45"/>
      <c r="AC10" s="45"/>
      <c r="AD10" s="50">
        <f>データ!R6</f>
        <v>3320</v>
      </c>
      <c r="AE10" s="50"/>
      <c r="AF10" s="50"/>
      <c r="AG10" s="50"/>
      <c r="AH10" s="50"/>
      <c r="AI10" s="50"/>
      <c r="AJ10" s="50"/>
      <c r="AK10" s="2"/>
      <c r="AL10" s="50">
        <f>データ!V6</f>
        <v>8932</v>
      </c>
      <c r="AM10" s="50"/>
      <c r="AN10" s="50"/>
      <c r="AO10" s="50"/>
      <c r="AP10" s="50"/>
      <c r="AQ10" s="50"/>
      <c r="AR10" s="50"/>
      <c r="AS10" s="50"/>
      <c r="AT10" s="45">
        <f>データ!W6</f>
        <v>3.68</v>
      </c>
      <c r="AU10" s="45"/>
      <c r="AV10" s="45"/>
      <c r="AW10" s="45"/>
      <c r="AX10" s="45"/>
      <c r="AY10" s="45"/>
      <c r="AZ10" s="45"/>
      <c r="BA10" s="45"/>
      <c r="BB10" s="45">
        <f>データ!X6</f>
        <v>2427.17</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90" t="s">
        <v>122</v>
      </c>
      <c r="BM16" s="85"/>
      <c r="BN16" s="85"/>
      <c r="BO16" s="85"/>
      <c r="BP16" s="85"/>
      <c r="BQ16" s="85"/>
      <c r="BR16" s="85"/>
      <c r="BS16" s="85"/>
      <c r="BT16" s="85"/>
      <c r="BU16" s="85"/>
      <c r="BV16" s="85"/>
      <c r="BW16" s="85"/>
      <c r="BX16" s="85"/>
      <c r="BY16" s="85"/>
      <c r="BZ16" s="86"/>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84"/>
      <c r="BM17" s="85"/>
      <c r="BN17" s="85"/>
      <c r="BO17" s="85"/>
      <c r="BP17" s="85"/>
      <c r="BQ17" s="85"/>
      <c r="BR17" s="85"/>
      <c r="BS17" s="85"/>
      <c r="BT17" s="85"/>
      <c r="BU17" s="85"/>
      <c r="BV17" s="85"/>
      <c r="BW17" s="85"/>
      <c r="BX17" s="85"/>
      <c r="BY17" s="85"/>
      <c r="BZ17" s="86"/>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84"/>
      <c r="BM18" s="85"/>
      <c r="BN18" s="85"/>
      <c r="BO18" s="85"/>
      <c r="BP18" s="85"/>
      <c r="BQ18" s="85"/>
      <c r="BR18" s="85"/>
      <c r="BS18" s="85"/>
      <c r="BT18" s="85"/>
      <c r="BU18" s="85"/>
      <c r="BV18" s="85"/>
      <c r="BW18" s="85"/>
      <c r="BX18" s="85"/>
      <c r="BY18" s="85"/>
      <c r="BZ18" s="86"/>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84"/>
      <c r="BM19" s="85"/>
      <c r="BN19" s="85"/>
      <c r="BO19" s="85"/>
      <c r="BP19" s="85"/>
      <c r="BQ19" s="85"/>
      <c r="BR19" s="85"/>
      <c r="BS19" s="85"/>
      <c r="BT19" s="85"/>
      <c r="BU19" s="85"/>
      <c r="BV19" s="85"/>
      <c r="BW19" s="85"/>
      <c r="BX19" s="85"/>
      <c r="BY19" s="85"/>
      <c r="BZ19" s="86"/>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84"/>
      <c r="BM20" s="85"/>
      <c r="BN20" s="85"/>
      <c r="BO20" s="85"/>
      <c r="BP20" s="85"/>
      <c r="BQ20" s="85"/>
      <c r="BR20" s="85"/>
      <c r="BS20" s="85"/>
      <c r="BT20" s="85"/>
      <c r="BU20" s="85"/>
      <c r="BV20" s="85"/>
      <c r="BW20" s="85"/>
      <c r="BX20" s="85"/>
      <c r="BY20" s="85"/>
      <c r="BZ20" s="86"/>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84"/>
      <c r="BM21" s="85"/>
      <c r="BN21" s="85"/>
      <c r="BO21" s="85"/>
      <c r="BP21" s="85"/>
      <c r="BQ21" s="85"/>
      <c r="BR21" s="85"/>
      <c r="BS21" s="85"/>
      <c r="BT21" s="85"/>
      <c r="BU21" s="85"/>
      <c r="BV21" s="85"/>
      <c r="BW21" s="85"/>
      <c r="BX21" s="85"/>
      <c r="BY21" s="85"/>
      <c r="BZ21" s="86"/>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84"/>
      <c r="BM22" s="85"/>
      <c r="BN22" s="85"/>
      <c r="BO22" s="85"/>
      <c r="BP22" s="85"/>
      <c r="BQ22" s="85"/>
      <c r="BR22" s="85"/>
      <c r="BS22" s="85"/>
      <c r="BT22" s="85"/>
      <c r="BU22" s="85"/>
      <c r="BV22" s="85"/>
      <c r="BW22" s="85"/>
      <c r="BX22" s="85"/>
      <c r="BY22" s="85"/>
      <c r="BZ22" s="86"/>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84"/>
      <c r="BM23" s="85"/>
      <c r="BN23" s="85"/>
      <c r="BO23" s="85"/>
      <c r="BP23" s="85"/>
      <c r="BQ23" s="85"/>
      <c r="BR23" s="85"/>
      <c r="BS23" s="85"/>
      <c r="BT23" s="85"/>
      <c r="BU23" s="85"/>
      <c r="BV23" s="85"/>
      <c r="BW23" s="85"/>
      <c r="BX23" s="85"/>
      <c r="BY23" s="85"/>
      <c r="BZ23" s="86"/>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84"/>
      <c r="BM24" s="85"/>
      <c r="BN24" s="85"/>
      <c r="BO24" s="85"/>
      <c r="BP24" s="85"/>
      <c r="BQ24" s="85"/>
      <c r="BR24" s="85"/>
      <c r="BS24" s="85"/>
      <c r="BT24" s="85"/>
      <c r="BU24" s="85"/>
      <c r="BV24" s="85"/>
      <c r="BW24" s="85"/>
      <c r="BX24" s="85"/>
      <c r="BY24" s="85"/>
      <c r="BZ24" s="86"/>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84"/>
      <c r="BM25" s="85"/>
      <c r="BN25" s="85"/>
      <c r="BO25" s="85"/>
      <c r="BP25" s="85"/>
      <c r="BQ25" s="85"/>
      <c r="BR25" s="85"/>
      <c r="BS25" s="85"/>
      <c r="BT25" s="85"/>
      <c r="BU25" s="85"/>
      <c r="BV25" s="85"/>
      <c r="BW25" s="85"/>
      <c r="BX25" s="85"/>
      <c r="BY25" s="85"/>
      <c r="BZ25" s="86"/>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84"/>
      <c r="BM26" s="85"/>
      <c r="BN26" s="85"/>
      <c r="BO26" s="85"/>
      <c r="BP26" s="85"/>
      <c r="BQ26" s="85"/>
      <c r="BR26" s="85"/>
      <c r="BS26" s="85"/>
      <c r="BT26" s="85"/>
      <c r="BU26" s="85"/>
      <c r="BV26" s="85"/>
      <c r="BW26" s="85"/>
      <c r="BX26" s="85"/>
      <c r="BY26" s="85"/>
      <c r="BZ26" s="86"/>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84"/>
      <c r="BM27" s="85"/>
      <c r="BN27" s="85"/>
      <c r="BO27" s="85"/>
      <c r="BP27" s="85"/>
      <c r="BQ27" s="85"/>
      <c r="BR27" s="85"/>
      <c r="BS27" s="85"/>
      <c r="BT27" s="85"/>
      <c r="BU27" s="85"/>
      <c r="BV27" s="85"/>
      <c r="BW27" s="85"/>
      <c r="BX27" s="85"/>
      <c r="BY27" s="85"/>
      <c r="BZ27" s="86"/>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84"/>
      <c r="BM28" s="85"/>
      <c r="BN28" s="85"/>
      <c r="BO28" s="85"/>
      <c r="BP28" s="85"/>
      <c r="BQ28" s="85"/>
      <c r="BR28" s="85"/>
      <c r="BS28" s="85"/>
      <c r="BT28" s="85"/>
      <c r="BU28" s="85"/>
      <c r="BV28" s="85"/>
      <c r="BW28" s="85"/>
      <c r="BX28" s="85"/>
      <c r="BY28" s="85"/>
      <c r="BZ28" s="86"/>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84"/>
      <c r="BM29" s="85"/>
      <c r="BN29" s="85"/>
      <c r="BO29" s="85"/>
      <c r="BP29" s="85"/>
      <c r="BQ29" s="85"/>
      <c r="BR29" s="85"/>
      <c r="BS29" s="85"/>
      <c r="BT29" s="85"/>
      <c r="BU29" s="85"/>
      <c r="BV29" s="85"/>
      <c r="BW29" s="85"/>
      <c r="BX29" s="85"/>
      <c r="BY29" s="85"/>
      <c r="BZ29" s="86"/>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84"/>
      <c r="BM30" s="85"/>
      <c r="BN30" s="85"/>
      <c r="BO30" s="85"/>
      <c r="BP30" s="85"/>
      <c r="BQ30" s="85"/>
      <c r="BR30" s="85"/>
      <c r="BS30" s="85"/>
      <c r="BT30" s="85"/>
      <c r="BU30" s="85"/>
      <c r="BV30" s="85"/>
      <c r="BW30" s="85"/>
      <c r="BX30" s="85"/>
      <c r="BY30" s="85"/>
      <c r="BZ30" s="86"/>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84"/>
      <c r="BM31" s="85"/>
      <c r="BN31" s="85"/>
      <c r="BO31" s="85"/>
      <c r="BP31" s="85"/>
      <c r="BQ31" s="85"/>
      <c r="BR31" s="85"/>
      <c r="BS31" s="85"/>
      <c r="BT31" s="85"/>
      <c r="BU31" s="85"/>
      <c r="BV31" s="85"/>
      <c r="BW31" s="85"/>
      <c r="BX31" s="85"/>
      <c r="BY31" s="85"/>
      <c r="BZ31" s="86"/>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84"/>
      <c r="BM32" s="85"/>
      <c r="BN32" s="85"/>
      <c r="BO32" s="85"/>
      <c r="BP32" s="85"/>
      <c r="BQ32" s="85"/>
      <c r="BR32" s="85"/>
      <c r="BS32" s="85"/>
      <c r="BT32" s="85"/>
      <c r="BU32" s="85"/>
      <c r="BV32" s="85"/>
      <c r="BW32" s="85"/>
      <c r="BX32" s="85"/>
      <c r="BY32" s="85"/>
      <c r="BZ32" s="86"/>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84"/>
      <c r="BM33" s="85"/>
      <c r="BN33" s="85"/>
      <c r="BO33" s="85"/>
      <c r="BP33" s="85"/>
      <c r="BQ33" s="85"/>
      <c r="BR33" s="85"/>
      <c r="BS33" s="85"/>
      <c r="BT33" s="85"/>
      <c r="BU33" s="85"/>
      <c r="BV33" s="85"/>
      <c r="BW33" s="85"/>
      <c r="BX33" s="85"/>
      <c r="BY33" s="85"/>
      <c r="BZ33" s="86"/>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84"/>
      <c r="BM34" s="85"/>
      <c r="BN34" s="85"/>
      <c r="BO34" s="85"/>
      <c r="BP34" s="85"/>
      <c r="BQ34" s="85"/>
      <c r="BR34" s="85"/>
      <c r="BS34" s="85"/>
      <c r="BT34" s="85"/>
      <c r="BU34" s="85"/>
      <c r="BV34" s="85"/>
      <c r="BW34" s="85"/>
      <c r="BX34" s="85"/>
      <c r="BY34" s="85"/>
      <c r="BZ34" s="86"/>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84"/>
      <c r="BM35" s="85"/>
      <c r="BN35" s="85"/>
      <c r="BO35" s="85"/>
      <c r="BP35" s="85"/>
      <c r="BQ35" s="85"/>
      <c r="BR35" s="85"/>
      <c r="BS35" s="85"/>
      <c r="BT35" s="85"/>
      <c r="BU35" s="85"/>
      <c r="BV35" s="85"/>
      <c r="BW35" s="85"/>
      <c r="BX35" s="85"/>
      <c r="BY35" s="85"/>
      <c r="BZ35" s="86"/>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84"/>
      <c r="BM36" s="85"/>
      <c r="BN36" s="85"/>
      <c r="BO36" s="85"/>
      <c r="BP36" s="85"/>
      <c r="BQ36" s="85"/>
      <c r="BR36" s="85"/>
      <c r="BS36" s="85"/>
      <c r="BT36" s="85"/>
      <c r="BU36" s="85"/>
      <c r="BV36" s="85"/>
      <c r="BW36" s="85"/>
      <c r="BX36" s="85"/>
      <c r="BY36" s="85"/>
      <c r="BZ36" s="86"/>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84"/>
      <c r="BM37" s="85"/>
      <c r="BN37" s="85"/>
      <c r="BO37" s="85"/>
      <c r="BP37" s="85"/>
      <c r="BQ37" s="85"/>
      <c r="BR37" s="85"/>
      <c r="BS37" s="85"/>
      <c r="BT37" s="85"/>
      <c r="BU37" s="85"/>
      <c r="BV37" s="85"/>
      <c r="BW37" s="85"/>
      <c r="BX37" s="85"/>
      <c r="BY37" s="85"/>
      <c r="BZ37" s="86"/>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84"/>
      <c r="BM38" s="85"/>
      <c r="BN38" s="85"/>
      <c r="BO38" s="85"/>
      <c r="BP38" s="85"/>
      <c r="BQ38" s="85"/>
      <c r="BR38" s="85"/>
      <c r="BS38" s="85"/>
      <c r="BT38" s="85"/>
      <c r="BU38" s="85"/>
      <c r="BV38" s="85"/>
      <c r="BW38" s="85"/>
      <c r="BX38" s="85"/>
      <c r="BY38" s="85"/>
      <c r="BZ38" s="86"/>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84"/>
      <c r="BM39" s="85"/>
      <c r="BN39" s="85"/>
      <c r="BO39" s="85"/>
      <c r="BP39" s="85"/>
      <c r="BQ39" s="85"/>
      <c r="BR39" s="85"/>
      <c r="BS39" s="85"/>
      <c r="BT39" s="85"/>
      <c r="BU39" s="85"/>
      <c r="BV39" s="85"/>
      <c r="BW39" s="85"/>
      <c r="BX39" s="85"/>
      <c r="BY39" s="85"/>
      <c r="BZ39" s="86"/>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84"/>
      <c r="BM40" s="85"/>
      <c r="BN40" s="85"/>
      <c r="BO40" s="85"/>
      <c r="BP40" s="85"/>
      <c r="BQ40" s="85"/>
      <c r="BR40" s="85"/>
      <c r="BS40" s="85"/>
      <c r="BT40" s="85"/>
      <c r="BU40" s="85"/>
      <c r="BV40" s="85"/>
      <c r="BW40" s="85"/>
      <c r="BX40" s="85"/>
      <c r="BY40" s="85"/>
      <c r="BZ40" s="86"/>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84"/>
      <c r="BM41" s="85"/>
      <c r="BN41" s="85"/>
      <c r="BO41" s="85"/>
      <c r="BP41" s="85"/>
      <c r="BQ41" s="85"/>
      <c r="BR41" s="85"/>
      <c r="BS41" s="85"/>
      <c r="BT41" s="85"/>
      <c r="BU41" s="85"/>
      <c r="BV41" s="85"/>
      <c r="BW41" s="85"/>
      <c r="BX41" s="85"/>
      <c r="BY41" s="85"/>
      <c r="BZ41" s="86"/>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84"/>
      <c r="BM42" s="85"/>
      <c r="BN42" s="85"/>
      <c r="BO42" s="85"/>
      <c r="BP42" s="85"/>
      <c r="BQ42" s="85"/>
      <c r="BR42" s="85"/>
      <c r="BS42" s="85"/>
      <c r="BT42" s="85"/>
      <c r="BU42" s="85"/>
      <c r="BV42" s="85"/>
      <c r="BW42" s="85"/>
      <c r="BX42" s="85"/>
      <c r="BY42" s="85"/>
      <c r="BZ42" s="86"/>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84"/>
      <c r="BM43" s="85"/>
      <c r="BN43" s="85"/>
      <c r="BO43" s="85"/>
      <c r="BP43" s="85"/>
      <c r="BQ43" s="85"/>
      <c r="BR43" s="85"/>
      <c r="BS43" s="85"/>
      <c r="BT43" s="85"/>
      <c r="BU43" s="85"/>
      <c r="BV43" s="85"/>
      <c r="BW43" s="85"/>
      <c r="BX43" s="85"/>
      <c r="BY43" s="85"/>
      <c r="BZ43" s="86"/>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87"/>
      <c r="BM44" s="88"/>
      <c r="BN44" s="88"/>
      <c r="BO44" s="88"/>
      <c r="BP44" s="88"/>
      <c r="BQ44" s="88"/>
      <c r="BR44" s="88"/>
      <c r="BS44" s="88"/>
      <c r="BT44" s="88"/>
      <c r="BU44" s="88"/>
      <c r="BV44" s="88"/>
      <c r="BW44" s="88"/>
      <c r="BX44" s="88"/>
      <c r="BY44" s="88"/>
      <c r="BZ44" s="89"/>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121</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91" t="s">
        <v>123</v>
      </c>
      <c r="BM66" s="92"/>
      <c r="BN66" s="92"/>
      <c r="BO66" s="92"/>
      <c r="BP66" s="92"/>
      <c r="BQ66" s="92"/>
      <c r="BR66" s="92"/>
      <c r="BS66" s="92"/>
      <c r="BT66" s="92"/>
      <c r="BU66" s="92"/>
      <c r="BV66" s="92"/>
      <c r="BW66" s="92"/>
      <c r="BX66" s="92"/>
      <c r="BY66" s="92"/>
      <c r="BZ66" s="93"/>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91"/>
      <c r="BM67" s="92"/>
      <c r="BN67" s="92"/>
      <c r="BO67" s="92"/>
      <c r="BP67" s="92"/>
      <c r="BQ67" s="92"/>
      <c r="BR67" s="92"/>
      <c r="BS67" s="92"/>
      <c r="BT67" s="92"/>
      <c r="BU67" s="92"/>
      <c r="BV67" s="92"/>
      <c r="BW67" s="92"/>
      <c r="BX67" s="92"/>
      <c r="BY67" s="92"/>
      <c r="BZ67" s="93"/>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91"/>
      <c r="BM68" s="92"/>
      <c r="BN68" s="92"/>
      <c r="BO68" s="92"/>
      <c r="BP68" s="92"/>
      <c r="BQ68" s="92"/>
      <c r="BR68" s="92"/>
      <c r="BS68" s="92"/>
      <c r="BT68" s="92"/>
      <c r="BU68" s="92"/>
      <c r="BV68" s="92"/>
      <c r="BW68" s="92"/>
      <c r="BX68" s="92"/>
      <c r="BY68" s="92"/>
      <c r="BZ68" s="93"/>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91"/>
      <c r="BM69" s="92"/>
      <c r="BN69" s="92"/>
      <c r="BO69" s="92"/>
      <c r="BP69" s="92"/>
      <c r="BQ69" s="92"/>
      <c r="BR69" s="92"/>
      <c r="BS69" s="92"/>
      <c r="BT69" s="92"/>
      <c r="BU69" s="92"/>
      <c r="BV69" s="92"/>
      <c r="BW69" s="92"/>
      <c r="BX69" s="92"/>
      <c r="BY69" s="92"/>
      <c r="BZ69" s="93"/>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91"/>
      <c r="BM70" s="92"/>
      <c r="BN70" s="92"/>
      <c r="BO70" s="92"/>
      <c r="BP70" s="92"/>
      <c r="BQ70" s="92"/>
      <c r="BR70" s="92"/>
      <c r="BS70" s="92"/>
      <c r="BT70" s="92"/>
      <c r="BU70" s="92"/>
      <c r="BV70" s="92"/>
      <c r="BW70" s="92"/>
      <c r="BX70" s="92"/>
      <c r="BY70" s="92"/>
      <c r="BZ70" s="93"/>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91"/>
      <c r="BM71" s="92"/>
      <c r="BN71" s="92"/>
      <c r="BO71" s="92"/>
      <c r="BP71" s="92"/>
      <c r="BQ71" s="92"/>
      <c r="BR71" s="92"/>
      <c r="BS71" s="92"/>
      <c r="BT71" s="92"/>
      <c r="BU71" s="92"/>
      <c r="BV71" s="92"/>
      <c r="BW71" s="92"/>
      <c r="BX71" s="92"/>
      <c r="BY71" s="92"/>
      <c r="BZ71" s="93"/>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91"/>
      <c r="BM72" s="92"/>
      <c r="BN72" s="92"/>
      <c r="BO72" s="92"/>
      <c r="BP72" s="92"/>
      <c r="BQ72" s="92"/>
      <c r="BR72" s="92"/>
      <c r="BS72" s="92"/>
      <c r="BT72" s="92"/>
      <c r="BU72" s="92"/>
      <c r="BV72" s="92"/>
      <c r="BW72" s="92"/>
      <c r="BX72" s="92"/>
      <c r="BY72" s="92"/>
      <c r="BZ72" s="93"/>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91"/>
      <c r="BM73" s="92"/>
      <c r="BN73" s="92"/>
      <c r="BO73" s="92"/>
      <c r="BP73" s="92"/>
      <c r="BQ73" s="92"/>
      <c r="BR73" s="92"/>
      <c r="BS73" s="92"/>
      <c r="BT73" s="92"/>
      <c r="BU73" s="92"/>
      <c r="BV73" s="92"/>
      <c r="BW73" s="92"/>
      <c r="BX73" s="92"/>
      <c r="BY73" s="92"/>
      <c r="BZ73" s="93"/>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91"/>
      <c r="BM74" s="92"/>
      <c r="BN74" s="92"/>
      <c r="BO74" s="92"/>
      <c r="BP74" s="92"/>
      <c r="BQ74" s="92"/>
      <c r="BR74" s="92"/>
      <c r="BS74" s="92"/>
      <c r="BT74" s="92"/>
      <c r="BU74" s="92"/>
      <c r="BV74" s="92"/>
      <c r="BW74" s="92"/>
      <c r="BX74" s="92"/>
      <c r="BY74" s="92"/>
      <c r="BZ74" s="93"/>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91"/>
      <c r="BM75" s="92"/>
      <c r="BN75" s="92"/>
      <c r="BO75" s="92"/>
      <c r="BP75" s="92"/>
      <c r="BQ75" s="92"/>
      <c r="BR75" s="92"/>
      <c r="BS75" s="92"/>
      <c r="BT75" s="92"/>
      <c r="BU75" s="92"/>
      <c r="BV75" s="92"/>
      <c r="BW75" s="92"/>
      <c r="BX75" s="92"/>
      <c r="BY75" s="92"/>
      <c r="BZ75" s="93"/>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91"/>
      <c r="BM76" s="92"/>
      <c r="BN76" s="92"/>
      <c r="BO76" s="92"/>
      <c r="BP76" s="92"/>
      <c r="BQ76" s="92"/>
      <c r="BR76" s="92"/>
      <c r="BS76" s="92"/>
      <c r="BT76" s="92"/>
      <c r="BU76" s="92"/>
      <c r="BV76" s="92"/>
      <c r="BW76" s="92"/>
      <c r="BX76" s="92"/>
      <c r="BY76" s="92"/>
      <c r="BZ76" s="93"/>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91"/>
      <c r="BM77" s="92"/>
      <c r="BN77" s="92"/>
      <c r="BO77" s="92"/>
      <c r="BP77" s="92"/>
      <c r="BQ77" s="92"/>
      <c r="BR77" s="92"/>
      <c r="BS77" s="92"/>
      <c r="BT77" s="92"/>
      <c r="BU77" s="92"/>
      <c r="BV77" s="92"/>
      <c r="BW77" s="92"/>
      <c r="BX77" s="92"/>
      <c r="BY77" s="92"/>
      <c r="BZ77" s="93"/>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91"/>
      <c r="BM78" s="92"/>
      <c r="BN78" s="92"/>
      <c r="BO78" s="92"/>
      <c r="BP78" s="92"/>
      <c r="BQ78" s="92"/>
      <c r="BR78" s="92"/>
      <c r="BS78" s="92"/>
      <c r="BT78" s="92"/>
      <c r="BU78" s="92"/>
      <c r="BV78" s="92"/>
      <c r="BW78" s="92"/>
      <c r="BX78" s="92"/>
      <c r="BY78" s="92"/>
      <c r="BZ78" s="93"/>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91"/>
      <c r="BM79" s="92"/>
      <c r="BN79" s="92"/>
      <c r="BO79" s="92"/>
      <c r="BP79" s="92"/>
      <c r="BQ79" s="92"/>
      <c r="BR79" s="92"/>
      <c r="BS79" s="92"/>
      <c r="BT79" s="92"/>
      <c r="BU79" s="92"/>
      <c r="BV79" s="92"/>
      <c r="BW79" s="92"/>
      <c r="BX79" s="92"/>
      <c r="BY79" s="92"/>
      <c r="BZ79" s="93"/>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91"/>
      <c r="BM80" s="92"/>
      <c r="BN80" s="92"/>
      <c r="BO80" s="92"/>
      <c r="BP80" s="92"/>
      <c r="BQ80" s="92"/>
      <c r="BR80" s="92"/>
      <c r="BS80" s="92"/>
      <c r="BT80" s="92"/>
      <c r="BU80" s="92"/>
      <c r="BV80" s="92"/>
      <c r="BW80" s="92"/>
      <c r="BX80" s="92"/>
      <c r="BY80" s="92"/>
      <c r="BZ80" s="9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91"/>
      <c r="BM81" s="92"/>
      <c r="BN81" s="92"/>
      <c r="BO81" s="92"/>
      <c r="BP81" s="92"/>
      <c r="BQ81" s="92"/>
      <c r="BR81" s="92"/>
      <c r="BS81" s="92"/>
      <c r="BT81" s="92"/>
      <c r="BU81" s="92"/>
      <c r="BV81" s="92"/>
      <c r="BW81" s="92"/>
      <c r="BX81" s="92"/>
      <c r="BY81" s="92"/>
      <c r="BZ81" s="9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94"/>
      <c r="BM82" s="95"/>
      <c r="BN82" s="95"/>
      <c r="BO82" s="95"/>
      <c r="BP82" s="95"/>
      <c r="BQ82" s="95"/>
      <c r="BR82" s="95"/>
      <c r="BS82" s="95"/>
      <c r="BT82" s="95"/>
      <c r="BU82" s="95"/>
      <c r="BV82" s="95"/>
      <c r="BW82" s="95"/>
      <c r="BX82" s="95"/>
      <c r="BY82" s="95"/>
      <c r="BZ82" s="96"/>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56</v>
      </c>
      <c r="N86" s="26" t="s">
        <v>56</v>
      </c>
      <c r="O86" s="26"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36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14605</v>
      </c>
      <c r="D6" s="33">
        <f t="shared" si="3"/>
        <v>47</v>
      </c>
      <c r="E6" s="33">
        <f t="shared" si="3"/>
        <v>17</v>
      </c>
      <c r="F6" s="33">
        <f t="shared" si="3"/>
        <v>1</v>
      </c>
      <c r="G6" s="33">
        <f t="shared" si="3"/>
        <v>0</v>
      </c>
      <c r="H6" s="33" t="str">
        <f t="shared" si="3"/>
        <v>北海道　上富良野町</v>
      </c>
      <c r="I6" s="33" t="str">
        <f t="shared" si="3"/>
        <v>法非適用</v>
      </c>
      <c r="J6" s="33" t="str">
        <f t="shared" si="3"/>
        <v>下水道事業</v>
      </c>
      <c r="K6" s="33" t="str">
        <f t="shared" si="3"/>
        <v>公共下水道</v>
      </c>
      <c r="L6" s="33" t="str">
        <f t="shared" si="3"/>
        <v>Cd2</v>
      </c>
      <c r="M6" s="33">
        <f t="shared" si="3"/>
        <v>0</v>
      </c>
      <c r="N6" s="34" t="str">
        <f t="shared" si="3"/>
        <v>-</v>
      </c>
      <c r="O6" s="34" t="str">
        <f t="shared" si="3"/>
        <v>該当数値なし</v>
      </c>
      <c r="P6" s="34">
        <f t="shared" si="3"/>
        <v>81.53</v>
      </c>
      <c r="Q6" s="34">
        <f t="shared" si="3"/>
        <v>86.09</v>
      </c>
      <c r="R6" s="34">
        <f t="shared" si="3"/>
        <v>3320</v>
      </c>
      <c r="S6" s="34">
        <f t="shared" si="3"/>
        <v>10984</v>
      </c>
      <c r="T6" s="34">
        <f t="shared" si="3"/>
        <v>237.1</v>
      </c>
      <c r="U6" s="34">
        <f t="shared" si="3"/>
        <v>46.33</v>
      </c>
      <c r="V6" s="34">
        <f t="shared" si="3"/>
        <v>8932</v>
      </c>
      <c r="W6" s="34">
        <f t="shared" si="3"/>
        <v>3.68</v>
      </c>
      <c r="X6" s="34">
        <f t="shared" si="3"/>
        <v>2427.17</v>
      </c>
      <c r="Y6" s="35">
        <f>IF(Y7="",NA(),Y7)</f>
        <v>75.72</v>
      </c>
      <c r="Z6" s="35">
        <f t="shared" ref="Z6:AH6" si="4">IF(Z7="",NA(),Z7)</f>
        <v>76.47</v>
      </c>
      <c r="AA6" s="35">
        <f t="shared" si="4"/>
        <v>75.36</v>
      </c>
      <c r="AB6" s="35">
        <f t="shared" si="4"/>
        <v>76.27</v>
      </c>
      <c r="AC6" s="35">
        <f t="shared" si="4"/>
        <v>73.92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794.22</v>
      </c>
      <c r="BG6" s="35">
        <f t="shared" ref="BG6:BO6" si="7">IF(BG7="",NA(),BG7)</f>
        <v>787.42</v>
      </c>
      <c r="BH6" s="35">
        <f t="shared" si="7"/>
        <v>933.32</v>
      </c>
      <c r="BI6" s="35">
        <f t="shared" si="7"/>
        <v>890.87</v>
      </c>
      <c r="BJ6" s="35">
        <f t="shared" si="7"/>
        <v>673.19</v>
      </c>
      <c r="BK6" s="35">
        <f t="shared" si="7"/>
        <v>1309.43</v>
      </c>
      <c r="BL6" s="35">
        <f t="shared" si="7"/>
        <v>1306.92</v>
      </c>
      <c r="BM6" s="35">
        <f t="shared" si="7"/>
        <v>1203.71</v>
      </c>
      <c r="BN6" s="35">
        <f t="shared" si="7"/>
        <v>1162.3599999999999</v>
      </c>
      <c r="BO6" s="35">
        <f t="shared" si="7"/>
        <v>1047.6500000000001</v>
      </c>
      <c r="BP6" s="34" t="str">
        <f>IF(BP7="","",IF(BP7="-","【-】","【"&amp;SUBSTITUTE(TEXT(BP7,"#,##0.00"),"-","△")&amp;"】"))</f>
        <v>【728.30】</v>
      </c>
      <c r="BQ6" s="35">
        <f>IF(BQ7="",NA(),BQ7)</f>
        <v>93.97</v>
      </c>
      <c r="BR6" s="35">
        <f t="shared" ref="BR6:BZ6" si="8">IF(BR7="",NA(),BR7)</f>
        <v>85.71</v>
      </c>
      <c r="BS6" s="35">
        <f t="shared" si="8"/>
        <v>84.43</v>
      </c>
      <c r="BT6" s="35">
        <f t="shared" si="8"/>
        <v>89.73</v>
      </c>
      <c r="BU6" s="35">
        <f t="shared" si="8"/>
        <v>82.93</v>
      </c>
      <c r="BV6" s="35">
        <f t="shared" si="8"/>
        <v>67.59</v>
      </c>
      <c r="BW6" s="35">
        <f t="shared" si="8"/>
        <v>68.510000000000005</v>
      </c>
      <c r="BX6" s="35">
        <f t="shared" si="8"/>
        <v>69.739999999999995</v>
      </c>
      <c r="BY6" s="35">
        <f t="shared" si="8"/>
        <v>68.209999999999994</v>
      </c>
      <c r="BZ6" s="35">
        <f t="shared" si="8"/>
        <v>74.040000000000006</v>
      </c>
      <c r="CA6" s="34" t="str">
        <f>IF(CA7="","",IF(CA7="-","【-】","【"&amp;SUBSTITUTE(TEXT(CA7,"#,##0.00"),"-","△")&amp;"】"))</f>
        <v>【100.04】</v>
      </c>
      <c r="CB6" s="35">
        <f>IF(CB7="",NA(),CB7)</f>
        <v>166.88</v>
      </c>
      <c r="CC6" s="35">
        <f t="shared" ref="CC6:CK6" si="9">IF(CC7="",NA(),CC7)</f>
        <v>183.21</v>
      </c>
      <c r="CD6" s="35">
        <f t="shared" si="9"/>
        <v>191.12</v>
      </c>
      <c r="CE6" s="35">
        <f t="shared" si="9"/>
        <v>180.06</v>
      </c>
      <c r="CF6" s="35">
        <f t="shared" si="9"/>
        <v>195.69</v>
      </c>
      <c r="CG6" s="35">
        <f t="shared" si="9"/>
        <v>251.88</v>
      </c>
      <c r="CH6" s="35">
        <f t="shared" si="9"/>
        <v>247.43</v>
      </c>
      <c r="CI6" s="35">
        <f t="shared" si="9"/>
        <v>248.89</v>
      </c>
      <c r="CJ6" s="35">
        <f t="shared" si="9"/>
        <v>250.84</v>
      </c>
      <c r="CK6" s="35">
        <f t="shared" si="9"/>
        <v>235.61</v>
      </c>
      <c r="CL6" s="34" t="str">
        <f>IF(CL7="","",IF(CL7="-","【-】","【"&amp;SUBSTITUTE(TEXT(CL7,"#,##0.00"),"-","△")&amp;"】"))</f>
        <v>【137.82】</v>
      </c>
      <c r="CM6" s="35">
        <f>IF(CM7="",NA(),CM7)</f>
        <v>71.91</v>
      </c>
      <c r="CN6" s="35">
        <f t="shared" ref="CN6:CV6" si="10">IF(CN7="",NA(),CN7)</f>
        <v>69.959999999999994</v>
      </c>
      <c r="CO6" s="35">
        <f t="shared" si="10"/>
        <v>51.32</v>
      </c>
      <c r="CP6" s="35">
        <f t="shared" si="10"/>
        <v>48.87</v>
      </c>
      <c r="CQ6" s="35">
        <f t="shared" si="10"/>
        <v>49.88</v>
      </c>
      <c r="CR6" s="35">
        <f t="shared" si="10"/>
        <v>49.29</v>
      </c>
      <c r="CS6" s="35">
        <f t="shared" si="10"/>
        <v>50.32</v>
      </c>
      <c r="CT6" s="35">
        <f t="shared" si="10"/>
        <v>49.89</v>
      </c>
      <c r="CU6" s="35">
        <f t="shared" si="10"/>
        <v>49.39</v>
      </c>
      <c r="CV6" s="35">
        <f t="shared" si="10"/>
        <v>49.25</v>
      </c>
      <c r="CW6" s="34" t="str">
        <f>IF(CW7="","",IF(CW7="-","【-】","【"&amp;SUBSTITUTE(TEXT(CW7,"#,##0.00"),"-","△")&amp;"】"))</f>
        <v>【60.09】</v>
      </c>
      <c r="CX6" s="35">
        <f>IF(CX7="",NA(),CX7)</f>
        <v>88.77</v>
      </c>
      <c r="CY6" s="35">
        <f t="shared" ref="CY6:DG6" si="11">IF(CY7="",NA(),CY7)</f>
        <v>90.75</v>
      </c>
      <c r="CZ6" s="35">
        <f t="shared" si="11"/>
        <v>91.3</v>
      </c>
      <c r="DA6" s="35">
        <f t="shared" si="11"/>
        <v>91.12</v>
      </c>
      <c r="DB6" s="35">
        <f t="shared" si="11"/>
        <v>91.17</v>
      </c>
      <c r="DC6" s="35">
        <f t="shared" si="11"/>
        <v>84.31</v>
      </c>
      <c r="DD6" s="35">
        <f t="shared" si="11"/>
        <v>84.57</v>
      </c>
      <c r="DE6" s="35">
        <f t="shared" si="11"/>
        <v>84.73</v>
      </c>
      <c r="DF6" s="35">
        <f t="shared" si="11"/>
        <v>83.96</v>
      </c>
      <c r="DG6" s="35">
        <f t="shared" si="11"/>
        <v>84.12</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5">
        <f t="shared" ref="EF6:EN6" si="14">IF(EF7="",NA(),EF7)</f>
        <v>0.02</v>
      </c>
      <c r="EG6" s="35">
        <f t="shared" si="14"/>
        <v>0.01</v>
      </c>
      <c r="EH6" s="34">
        <f t="shared" si="14"/>
        <v>0</v>
      </c>
      <c r="EI6" s="34">
        <f t="shared" si="14"/>
        <v>0</v>
      </c>
      <c r="EJ6" s="35">
        <f t="shared" si="14"/>
        <v>7.0000000000000007E-2</v>
      </c>
      <c r="EK6" s="35">
        <f t="shared" si="14"/>
        <v>0.14000000000000001</v>
      </c>
      <c r="EL6" s="35">
        <f t="shared" si="14"/>
        <v>0.03</v>
      </c>
      <c r="EM6" s="35">
        <f t="shared" si="14"/>
        <v>0.15</v>
      </c>
      <c r="EN6" s="35">
        <f t="shared" si="14"/>
        <v>0.1</v>
      </c>
      <c r="EO6" s="34" t="str">
        <f>IF(EO7="","",IF(EO7="-","【-】","【"&amp;SUBSTITUTE(TEXT(EO7,"#,##0.00"),"-","△")&amp;"】"))</f>
        <v>【0.27】</v>
      </c>
    </row>
    <row r="7" spans="1:145" s="36" customFormat="1" x14ac:dyDescent="0.15">
      <c r="A7" s="28"/>
      <c r="B7" s="37">
        <v>2016</v>
      </c>
      <c r="C7" s="37">
        <v>14605</v>
      </c>
      <c r="D7" s="37">
        <v>47</v>
      </c>
      <c r="E7" s="37">
        <v>17</v>
      </c>
      <c r="F7" s="37">
        <v>1</v>
      </c>
      <c r="G7" s="37">
        <v>0</v>
      </c>
      <c r="H7" s="37" t="s">
        <v>109</v>
      </c>
      <c r="I7" s="37" t="s">
        <v>110</v>
      </c>
      <c r="J7" s="37" t="s">
        <v>111</v>
      </c>
      <c r="K7" s="37" t="s">
        <v>112</v>
      </c>
      <c r="L7" s="37" t="s">
        <v>113</v>
      </c>
      <c r="M7" s="37"/>
      <c r="N7" s="38" t="s">
        <v>114</v>
      </c>
      <c r="O7" s="38" t="s">
        <v>115</v>
      </c>
      <c r="P7" s="38">
        <v>81.53</v>
      </c>
      <c r="Q7" s="38">
        <v>86.09</v>
      </c>
      <c r="R7" s="38">
        <v>3320</v>
      </c>
      <c r="S7" s="38">
        <v>10984</v>
      </c>
      <c r="T7" s="38">
        <v>237.1</v>
      </c>
      <c r="U7" s="38">
        <v>46.33</v>
      </c>
      <c r="V7" s="38">
        <v>8932</v>
      </c>
      <c r="W7" s="38">
        <v>3.68</v>
      </c>
      <c r="X7" s="38">
        <v>2427.17</v>
      </c>
      <c r="Y7" s="38">
        <v>75.72</v>
      </c>
      <c r="Z7" s="38">
        <v>76.47</v>
      </c>
      <c r="AA7" s="38">
        <v>75.36</v>
      </c>
      <c r="AB7" s="38">
        <v>76.27</v>
      </c>
      <c r="AC7" s="38">
        <v>73.92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794.22</v>
      </c>
      <c r="BG7" s="38">
        <v>787.42</v>
      </c>
      <c r="BH7" s="38">
        <v>933.32</v>
      </c>
      <c r="BI7" s="38">
        <v>890.87</v>
      </c>
      <c r="BJ7" s="38">
        <v>673.19</v>
      </c>
      <c r="BK7" s="38">
        <v>1309.43</v>
      </c>
      <c r="BL7" s="38">
        <v>1306.92</v>
      </c>
      <c r="BM7" s="38">
        <v>1203.71</v>
      </c>
      <c r="BN7" s="38">
        <v>1162.3599999999999</v>
      </c>
      <c r="BO7" s="38">
        <v>1047.6500000000001</v>
      </c>
      <c r="BP7" s="38">
        <v>728.3</v>
      </c>
      <c r="BQ7" s="38">
        <v>93.97</v>
      </c>
      <c r="BR7" s="38">
        <v>85.71</v>
      </c>
      <c r="BS7" s="38">
        <v>84.43</v>
      </c>
      <c r="BT7" s="38">
        <v>89.73</v>
      </c>
      <c r="BU7" s="38">
        <v>82.93</v>
      </c>
      <c r="BV7" s="38">
        <v>67.59</v>
      </c>
      <c r="BW7" s="38">
        <v>68.510000000000005</v>
      </c>
      <c r="BX7" s="38">
        <v>69.739999999999995</v>
      </c>
      <c r="BY7" s="38">
        <v>68.209999999999994</v>
      </c>
      <c r="BZ7" s="38">
        <v>74.040000000000006</v>
      </c>
      <c r="CA7" s="38">
        <v>100.04</v>
      </c>
      <c r="CB7" s="38">
        <v>166.88</v>
      </c>
      <c r="CC7" s="38">
        <v>183.21</v>
      </c>
      <c r="CD7" s="38">
        <v>191.12</v>
      </c>
      <c r="CE7" s="38">
        <v>180.06</v>
      </c>
      <c r="CF7" s="38">
        <v>195.69</v>
      </c>
      <c r="CG7" s="38">
        <v>251.88</v>
      </c>
      <c r="CH7" s="38">
        <v>247.43</v>
      </c>
      <c r="CI7" s="38">
        <v>248.89</v>
      </c>
      <c r="CJ7" s="38">
        <v>250.84</v>
      </c>
      <c r="CK7" s="38">
        <v>235.61</v>
      </c>
      <c r="CL7" s="38">
        <v>137.82</v>
      </c>
      <c r="CM7" s="38">
        <v>71.91</v>
      </c>
      <c r="CN7" s="38">
        <v>69.959999999999994</v>
      </c>
      <c r="CO7" s="38">
        <v>51.32</v>
      </c>
      <c r="CP7" s="38">
        <v>48.87</v>
      </c>
      <c r="CQ7" s="38">
        <v>49.88</v>
      </c>
      <c r="CR7" s="38">
        <v>49.29</v>
      </c>
      <c r="CS7" s="38">
        <v>50.32</v>
      </c>
      <c r="CT7" s="38">
        <v>49.89</v>
      </c>
      <c r="CU7" s="38">
        <v>49.39</v>
      </c>
      <c r="CV7" s="38">
        <v>49.25</v>
      </c>
      <c r="CW7" s="38">
        <v>60.09</v>
      </c>
      <c r="CX7" s="38">
        <v>88.77</v>
      </c>
      <c r="CY7" s="38">
        <v>90.75</v>
      </c>
      <c r="CZ7" s="38">
        <v>91.3</v>
      </c>
      <c r="DA7" s="38">
        <v>91.12</v>
      </c>
      <c r="DB7" s="38">
        <v>91.17</v>
      </c>
      <c r="DC7" s="38">
        <v>84.31</v>
      </c>
      <c r="DD7" s="38">
        <v>84.57</v>
      </c>
      <c r="DE7" s="38">
        <v>84.73</v>
      </c>
      <c r="DF7" s="38">
        <v>83.96</v>
      </c>
      <c r="DG7" s="38">
        <v>84.12</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0.02</v>
      </c>
      <c r="EG7" s="38">
        <v>0.01</v>
      </c>
      <c r="EH7" s="38">
        <v>0</v>
      </c>
      <c r="EI7" s="38">
        <v>0</v>
      </c>
      <c r="EJ7" s="38">
        <v>7.0000000000000007E-2</v>
      </c>
      <c r="EK7" s="38">
        <v>0.14000000000000001</v>
      </c>
      <c r="EL7" s="38">
        <v>0.03</v>
      </c>
      <c r="EM7" s="38">
        <v>0.15</v>
      </c>
      <c r="EN7" s="38">
        <v>0.1</v>
      </c>
      <c r="EO7" s="38">
        <v>0.27</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yasukawa-s</cp:lastModifiedBy>
  <cp:lastPrinted>2018-02-02T04:12:24Z</cp:lastPrinted>
  <dcterms:created xsi:type="dcterms:W3CDTF">2017-12-25T02:01:19Z</dcterms:created>
  <dcterms:modified xsi:type="dcterms:W3CDTF">2018-02-02T04:15:06Z</dcterms:modified>
</cp:coreProperties>
</file>