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v01.kmf.localnet\財政管理班\財政用\財政事情等\H30財政事情\H310228【照会】平成29年度財政状況資料集の作成及び提出について\提出\"/>
    </mc:Choice>
  </mc:AlternateContent>
  <bookViews>
    <workbookView xWindow="0" yWindow="0" windowWidth="19200" windowHeight="10620" tabRatio="733" firstSheet="13" activeTab="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 name="Sheet1" sheetId="21" r:id="rId18"/>
  </sheets>
  <calcPr calcId="162913" calcMode="autoNoTable"/>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W36" i="10"/>
  <c r="BE36" i="10"/>
  <c r="AM36" i="10"/>
  <c r="C36" i="10"/>
  <c r="CO35" i="10"/>
  <c r="BW35" i="10"/>
  <c r="C35" i="10"/>
  <c r="CO34" i="10"/>
  <c r="BW34" i="10"/>
  <c r="C34" i="10"/>
  <c r="U34" i="10" l="1"/>
  <c r="U35" i="10" s="1"/>
  <c r="U36" i="10" s="1"/>
  <c r="U37"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<sst xmlns="http://schemas.openxmlformats.org/spreadsheetml/2006/main" count="1060" uniqueCount="575">
  <si>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</si>
  <si>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</si>
  <si>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</si>
  <si>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</si>
  <si>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</si>
  <si>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</si>
  <si>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</si>
  <si>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</si>
  <si>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</si>
  <si>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</si>
  <si>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</si>
  <si>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</si>
  <si>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</si>
  <si>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</si>
  <si>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</si>
  <si>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</si>
  <si>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</si>
  <si>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</si>
  <si>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</si>
  <si>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</si>
  <si>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</si>
  <si>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</si>
  <si>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</si>
  <si>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</si>
  <si>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</si>
  <si>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</si>
  <si>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</si>
  <si>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</si>
  <si>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</si>
  <si>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</si>
  <si>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</si>
  <si>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</si>
  <si>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</si>
  <si>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</si>
  <si>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</si>
  <si>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</si>
  <si>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</si>
  <si>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</si>
  <si>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</si>
  <si>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</si>
  <si>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</si>
  <si>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</si>
  <si>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</si>
  <si>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</si>
  <si>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</si>
  <si>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11"/>
  </si>
  <si>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</si>
  <si>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</si>
  <si>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</si>
  <si>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</si>
  <si>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</si>
  <si>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</si>
  <si>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</si>
  <si>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</si>
  <si>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</si>
  <si>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</si>
  <si>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</si>
  <si>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</si>
  <si>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</si>
  <si>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</si>
  <si>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</si>
  <si>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</si>
  <si>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</si>
  <si>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</si>
  <si>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</si>
  <si>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</si>
  <si>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</si>
  <si>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</si>
  <si>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</si>
  <si>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</si>
  <si>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</si>
  <si>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</si>
  <si>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</si>
  <si>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</si>
  <si>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</si>
  <si>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</si>
  <si>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</si>
  <si>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</si>
  <si>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</si>
  <si>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</si>
  <si>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Ⅲ－２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</si>
  <si>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</si>
  <si>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</si>
  <si>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</si>
  <si>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</si>
  <si>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</si>
  <si>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</si>
  <si>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</si>
  <si>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</si>
  <si>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</si>
  <si>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</si>
  <si>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</si>
  <si>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</si>
  <si>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上富良野町</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</si>
  <si>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</si>
  <si>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</si>
  <si>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</si>
  <si>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</si>
  <si>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</si>
  <si>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</si>
  <si>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</si>
  <si>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</si>
  <si>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</si>
  <si>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</si>
  <si>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</si>
  <si>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</si>
  <si>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</si>
  <si>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</si>
  <si>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</si>
  <si>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</si>
  <si>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</si>
  <si>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</si>
  <si>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</si>
  <si>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</si>
  <si>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</si>
  <si>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</si>
  <si>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</si>
  <si>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</si>
  <si>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</si>
  <si>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</si>
  <si>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</si>
  <si>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</si>
  <si>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</si>
  <si>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</si>
  <si>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</si>
  <si>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</si>
  <si>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</si>
  <si>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</si>
  <si>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</si>
  <si>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</si>
  <si>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</si>
  <si>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</si>
  <si>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</si>
  <si>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</si>
  <si>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</si>
  <si>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</si>
  <si>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</si>
  <si>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</si>
  <si>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</si>
  <si>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</si>
  <si>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</si>
  <si>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</si>
  <si>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</si>
  <si>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</si>
  <si>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</si>
  <si>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</si>
  <si>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</si>
  <si>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</si>
  <si>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</si>
  <si>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</si>
  <si>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</si>
  <si>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</si>
  <si>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</si>
  <si>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</si>
  <si>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</si>
  <si>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</si>
  <si>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</si>
  <si>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</si>
  <si>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</si>
  <si>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</si>
  <si>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</si>
  <si>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</si>
  <si>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</si>
  <si>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</si>
  <si>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</si>
  <si>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</si>
  <si>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</si>
  <si>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</si>
  <si>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</si>
  <si>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</si>
  <si>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</si>
  <si>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</si>
  <si>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</si>
  <si>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</si>
  <si>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</si>
  <si>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</si>
  <si>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</si>
  <si>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</si>
  <si>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</si>
  <si>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</si>
  <si>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</si>
  <si>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</si>
  <si>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</si>
  <si>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</si>
  <si>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</si>
  <si>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</si>
  <si>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</si>
  <si>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</si>
  <si>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</si>
  <si>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</si>
  <si>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</si>
  <si>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</si>
  <si>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</si>
  <si>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</si>
  <si>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</si>
  <si>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</si>
  <si>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</si>
  <si>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</si>
  <si>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</si>
  <si>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</si>
  <si>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</si>
  <si>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</si>
  <si>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</si>
  <si>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</si>
  <si>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</si>
  <si>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</si>
  <si>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</si>
  <si>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北海道上富良野町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</si>
  <si>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</si>
  <si>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</si>
  <si>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</si>
  <si>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</si>
  <si>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</si>
  <si>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</si>
  <si>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</si>
  <si>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</si>
  <si>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</si>
  <si>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</si>
  <si>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</si>
  <si>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</si>
  <si>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</si>
  <si>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</si>
  <si>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</si>
  <si>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</si>
  <si>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</si>
  <si>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</si>
  <si>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</si>
  <si>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</si>
  <si>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</si>
  <si>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</si>
  <si>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</si>
  <si>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</si>
  <si>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</si>
  <si>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</si>
  <si>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</si>
  <si>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</si>
  <si>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</si>
  <si>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</si>
  <si>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</si>
  <si>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</si>
  <si>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</si>
  <si>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</si>
  <si>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</si>
  <si>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</si>
  <si>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</si>
  <si>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</si>
  <si>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</si>
  <si>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</si>
  <si>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</si>
  <si>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</si>
  <si>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</si>
  <si>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</si>
  <si>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</si>
  <si>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</si>
  <si>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</si>
  <si>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</si>
  <si>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</si>
  <si>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</si>
  <si>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</si>
  <si>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</si>
  <si>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</si>
  <si>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</si>
  <si>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</si>
  <si>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</si>
  <si>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</si>
  <si>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</si>
  <si>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</si>
  <si>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</si>
  <si>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</si>
  <si>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</si>
  <si>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</si>
  <si>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</si>
  <si>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</si>
  <si>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</si>
  <si>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</si>
  <si>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</si>
  <si>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</si>
  <si>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</si>
  <si>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</si>
  <si>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</si>
  <si>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</si>
  <si>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</si>
  <si>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</si>
  <si>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</si>
  <si>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</si>
  <si>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</si>
  <si>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</si>
  <si>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</si>
  <si>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</si>
  <si>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</si>
  <si>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</si>
  <si>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</si>
  <si>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</si>
  <si>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</si>
  <si>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</si>
  <si>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</si>
  <si>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</si>
  <si>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</si>
  <si>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</si>
  <si>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</si>
  <si>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</si>
  <si>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</si>
  <si>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</si>
  <si>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</si>
  <si>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</si>
  <si>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</si>
  <si>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</si>
  <si>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</si>
  <si>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</si>
  <si>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</si>
  <si>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</si>
  <si>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</si>
  <si>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</si>
  <si>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</si>
  <si>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</si>
  <si>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</si>
  <si>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</si>
  <si>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</si>
  <si>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</si>
  <si>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</si>
  <si>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</si>
  <si>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</si>
  <si>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</si>
  <si>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</si>
  <si>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</si>
  <si>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</si>
  <si>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</si>
  <si>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</si>
  <si>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</si>
  <si>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</si>
  <si>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</si>
  <si>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</si>
  <si>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</si>
  <si>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</si>
  <si>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</si>
  <si>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</si>
  <si>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</si>
  <si>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</si>
  <si>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</si>
  <si>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</si>
  <si>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</si>
  <si>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</si>
  <si>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</si>
  <si>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</si>
  <si>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</si>
  <si>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</si>
  <si>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</si>
  <si>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</si>
  <si>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</si>
  <si>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</si>
  <si>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</si>
  <si>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</si>
  <si>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</si>
  <si>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</si>
  <si>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</si>
  <si>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</si>
  <si>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北海道上富良野町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</si>
  <si>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</si>
  <si>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</si>
  <si>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</si>
  <si>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</si>
  <si>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</si>
  <si>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</si>
  <si>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</si>
  <si>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</si>
  <si>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</si>
  <si>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</si>
  <si>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</si>
  <si>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</si>
  <si>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</si>
  <si>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</si>
  <si>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</si>
  <si>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</si>
  <si>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</si>
  <si>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</si>
  <si>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</si>
  <si>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</si>
  <si>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</si>
  <si>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</si>
  <si>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</si>
  <si>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</si>
  <si>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</si>
  <si>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</si>
  <si>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</si>
  <si>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</si>
  <si>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</si>
  <si>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</si>
  <si>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</si>
  <si>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</si>
  <si>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</si>
  <si>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</si>
  <si>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</si>
  <si>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</si>
  <si>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ラベンダーハイツ事業特別会計</t>
    <phoneticPr fontId="5"/>
  </si>
  <si>
    <t>病院事業会計</t>
    <phoneticPr fontId="5"/>
  </si>
  <si>
    <t>水道事業会計</t>
    <phoneticPr fontId="5"/>
  </si>
  <si>
    <t>簡易水道事業特別会計</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</si>
  <si>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</si>
  <si>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</si>
  <si>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</si>
  <si>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</si>
  <si>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</si>
  <si>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</si>
  <si>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</si>
  <si>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</si>
  <si>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</si>
  <si>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</si>
  <si>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</si>
  <si>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</si>
  <si>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</si>
  <si>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</si>
  <si>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</si>
  <si>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</si>
  <si>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</si>
  <si>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</si>
  <si>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</si>
  <si>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</si>
  <si>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</si>
  <si>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</si>
  <si>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</si>
  <si>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</si>
  <si>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</si>
  <si>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</si>
  <si>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</si>
  <si>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</si>
  <si>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</si>
  <si>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</si>
  <si>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</si>
  <si>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</si>
  <si>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</si>
  <si>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</si>
  <si>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</si>
  <si>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</si>
  <si>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</si>
  <si>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</si>
  <si>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</si>
  <si>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</si>
  <si>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</si>
  <si>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</si>
  <si>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</si>
  <si>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</si>
  <si>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</si>
  <si>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</si>
  <si>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</si>
  <si>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</si>
  <si>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</si>
  <si>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</si>
  <si>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</si>
  <si>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</si>
  <si>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</si>
  <si>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</si>
  <si>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</si>
  <si>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</si>
  <si>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</si>
  <si>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</si>
  <si>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</si>
  <si>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</si>
  <si>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病院事業会計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</si>
  <si>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</si>
  <si>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</si>
  <si>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</si>
  <si>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</si>
  <si>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</si>
  <si>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</si>
  <si>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</si>
  <si>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</si>
  <si>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</si>
  <si>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</si>
  <si>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</si>
  <si>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</si>
  <si>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</si>
  <si>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</si>
  <si>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</si>
  <si>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</si>
  <si>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</si>
  <si>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</si>
  <si>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</si>
  <si>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</si>
  <si>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</si>
  <si>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</si>
  <si>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</si>
  <si>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</si>
  <si>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</si>
  <si>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</si>
  <si>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</si>
  <si>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</si>
  <si>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</si>
  <si>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</si>
  <si>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</si>
  <si>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</si>
  <si>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</si>
  <si>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</si>
  <si>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</si>
  <si>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</si>
  <si>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</si>
  <si>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</si>
  <si>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</si>
  <si>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</si>
  <si>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</si>
  <si>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</si>
  <si>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</si>
  <si>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</si>
  <si>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</si>
  <si>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</si>
  <si>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</si>
  <si>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</si>
  <si>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</si>
  <si>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</si>
  <si>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</si>
  <si>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</si>
  <si>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</si>
  <si>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</si>
  <si>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</si>
  <si>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</si>
  <si>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</si>
  <si>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</si>
  <si>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</si>
  <si>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</si>
  <si>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</si>
  <si>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</si>
  <si>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</si>
  <si>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</si>
  <si>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</si>
  <si>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</si>
  <si>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</si>
  <si>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</si>
  <si>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</si>
  <si>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</si>
  <si>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</si>
  <si>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</si>
  <si>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</si>
  <si>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</si>
  <si>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</si>
  <si>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</si>
  <si>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</si>
  <si>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</si>
  <si>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</si>
  <si>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</si>
  <si>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H25</t>
  </si>
  <si>
    <t>H26</t>
  </si>
  <si>
    <t>H27</t>
  </si>
  <si>
    <t>H28</t>
  </si>
  <si>
    <t>H29</t>
  </si>
  <si>
    <t>▲ 1.71</t>
  </si>
  <si>
    <t>ラベンダーハイツ事業特別会計</t>
  </si>
  <si>
    <t>▲ 0.44</t>
  </si>
  <si>
    <t>▲ 0.56</t>
  </si>
  <si>
    <t>▲ 0.48</t>
  </si>
  <si>
    <t>水道事業会計</t>
  </si>
  <si>
    <t>病院事業会計</t>
  </si>
  <si>
    <t>一般会計</t>
  </si>
  <si>
    <t>国民健康保険特別会計</t>
  </si>
  <si>
    <t>介護保険特別会計</t>
  </si>
  <si>
    <t>公共下水道事業特別会計</t>
  </si>
  <si>
    <t>簡易水道事業特別会計</t>
  </si>
  <si>
    <t>その他会計（赤字）</t>
  </si>
  <si>
    <t>その他会計（黒字）</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</si>
  <si>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</si>
  <si>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</si>
  <si>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</si>
  <si>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</si>
  <si>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</si>
  <si>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</si>
  <si>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</si>
  <si>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</si>
  <si>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</si>
  <si>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</si>
  <si>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</si>
  <si>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</si>
  <si>
    <t>有形固定資産減価償却率の推移から資産の老朽化が表れている。将来負担比率を見据え、統廃合を含め計画的な資産の更新が求められている。</t>
    <rPh sb="0" eb="2">
      <t>ユウケイ</t>
    </rPh>
    <rPh sb="2" eb="4">
      <t>コテイ</t>
    </rPh>
    <rPh sb="4" eb="6">
      <t>シサン</t>
    </rPh>
    <rPh sb="6" eb="8">
      <t>ゲンカ</t>
    </rPh>
    <rPh sb="8" eb="10">
      <t>ショウキャク</t>
    </rPh>
    <rPh sb="10" eb="11">
      <t>リツ</t>
    </rPh>
    <rPh sb="12" eb="14">
      <t>スイイ</t>
    </rPh>
    <rPh sb="16" eb="18">
      <t>シサン</t>
    </rPh>
    <rPh sb="19" eb="22">
      <t>ロウキュウカ</t>
    </rPh>
    <rPh sb="23" eb="24">
      <t>アラワ</t>
    </rPh>
    <rPh sb="29" eb="31">
      <t>ショウライ</t>
    </rPh>
    <rPh sb="31" eb="33">
      <t>フタン</t>
    </rPh>
    <rPh sb="33" eb="35">
      <t>ヒリツ</t>
    </rPh>
    <rPh sb="36" eb="38">
      <t>ミス</t>
    </rPh>
    <rPh sb="40" eb="43">
      <t>トウハイゴウ</t>
    </rPh>
    <rPh sb="44" eb="45">
      <t>フク</t>
    </rPh>
    <rPh sb="46" eb="49">
      <t>ケイカクテキ</t>
    </rPh>
    <rPh sb="50" eb="52">
      <t>シサン</t>
    </rPh>
    <rPh sb="53" eb="55">
      <t>コウシン</t>
    </rPh>
    <rPh sb="56" eb="57">
      <t>モト</t>
    </rPh>
    <phoneticPr fontId="2"/>
  </si>
  <si>
    <t xml:space="preserve">実質公債費率は、起債の新規発行を抑制してきたため下降しているが、将来負担比率は、学校建替えや公営住宅などの大型公共整備事業の実施により上昇し、今後償還の開始とともに実質公債費率の上昇に影響する。
</t>
    <rPh sb="0" eb="2">
      <t>ジッシツ</t>
    </rPh>
    <rPh sb="2" eb="5">
      <t>コウサイヒ</t>
    </rPh>
    <rPh sb="5" eb="6">
      <t>リツ</t>
    </rPh>
    <rPh sb="24" eb="26">
      <t>カコウ</t>
    </rPh>
    <rPh sb="32" eb="34">
      <t>ショウライ</t>
    </rPh>
    <rPh sb="34" eb="36">
      <t>フタン</t>
    </rPh>
    <rPh sb="36" eb="38">
      <t>ヒリツ</t>
    </rPh>
    <rPh sb="71" eb="73">
      <t>コンゴ</t>
    </rPh>
    <rPh sb="73" eb="75">
      <t>ショウカン</t>
    </rPh>
    <rPh sb="76" eb="78">
      <t>カイシ</t>
    </rPh>
    <rPh sb="82" eb="84">
      <t>ジッシツ</t>
    </rPh>
    <rPh sb="84" eb="87">
      <t>コウサイヒ</t>
    </rPh>
    <rPh sb="87" eb="88">
      <t>リツ</t>
    </rPh>
    <rPh sb="89" eb="91">
      <t>ジョウショウ</t>
    </rPh>
    <rPh sb="92" eb="94">
      <t>エイキョウ</t>
    </rPh>
    <phoneticPr fontId="5"/>
  </si>
  <si>
    <t>法適用企業</t>
  </si>
  <si>
    <t>法非適用企業</t>
  </si>
  <si>
    <t>上富良野振興公社</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</si>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</sst>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22" fillId="0" borderId="31" xfId="8" applyFont="1" applyFill="1" applyBorder="1">
      <alignment vertical="center"/>
    </xf>
    <xf numFmtId="0" fontId="22" fillId="0" borderId="42" xfId="8" applyFont="1" applyFill="1" applyBorder="1">
      <alignmen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5"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82748</c:v>
                </c:pt>
                <c:pt idx="1">
                  <c:v>91837</c:v>
                </c:pt>
                <c:pt idx="2">
                  <c:v>75972</c:v>
                </c:pt>
                <c:pt idx="3">
                  <c:v>79466</c:v>
                </c:pt>
                <c:pt idx="4">
                  <c:v>90072</c:v>
                </c:pt>
              </c:numCache>
            </c:numRef>
          </c:val>
          <c:smooth val="0"/>
          <c:extLst>
            <c:ext xmlns:c16="http://schemas.microsoft.com/office/drawing/2014/chart" uri="{C3380CC4-5D6E-409C-BE32-E72D297353CC}">
              <c16:uniqueId val="{00000000-559D-4FEE-B240-5C0E28E6FFE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159373</c:v>
                </c:pt>
                <c:pt idx="1">
                  <c:v>282131</c:v>
                </c:pt>
                <c:pt idx="2">
                  <c:v>182791</c:v>
                </c:pt>
                <c:pt idx="3">
                  <c:v>116335</c:v>
                </c:pt>
                <c:pt idx="4">
                  <c:v>163511</c:v>
                </c:pt>
              </c:numCache>
            </c:numRef>
          </c:val>
          <c:smooth val="0"/>
          <c:extLst>
            <c:ext xmlns:c16="http://schemas.microsoft.com/office/drawing/2014/chart" uri="{C3380CC4-5D6E-409C-BE32-E72D297353CC}">
              <c16:uniqueId val="{00000001-559D-4FEE-B240-5C0E28E6FFEA}"/>
            </c:ext>
          </c:extLst>
        </c:ser>
        <c:dLbls>
          <c:showLegendKey val="0"/>
          <c:showVal val="0"/>
          <c:showCatName val="0"/>
          <c:showSerName val="0"/>
          <c:showPercent val="0"/>
          <c:showBubbleSize val="0"/>
        </c:dLbls>
        <c:marker val="1"/>
        <c:smooth val="0"/>
        <c:axId val="100916608"/>
        <c:axId val="135403008"/>
      </c:lineChart>
      <c:catAx>
        <c:axId val="1009166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5403008"/>
        <c:crosses val="autoZero"/>
        <c:auto val="1"/>
        <c:lblAlgn val="ctr"/>
        <c:lblOffset val="100"/>
        <c:tickLblSkip val="1"/>
        <c:tickMarkSkip val="1"/>
        <c:noMultiLvlLbl val="0"/>
      </c:catAx>
      <c:valAx>
        <c:axId val="135403008"/>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9166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2.98</c:v>
                </c:pt>
                <c:pt idx="1">
                  <c:v>6.03</c:v>
                </c:pt>
                <c:pt idx="2">
                  <c:v>6.68</c:v>
                </c:pt>
                <c:pt idx="3">
                  <c:v>5.05</c:v>
                </c:pt>
                <c:pt idx="4">
                  <c:v>5.29</c:v>
                </c:pt>
              </c:numCache>
            </c:numRef>
          </c:val>
          <c:extLst>
            <c:ext xmlns:c16="http://schemas.microsoft.com/office/drawing/2014/chart" uri="{C3380CC4-5D6E-409C-BE32-E72D297353CC}">
              <c16:uniqueId val="{00000000-0216-4439-89B4-151CE77850A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12.09</c:v>
                </c:pt>
                <c:pt idx="1">
                  <c:v>12.35</c:v>
                </c:pt>
                <c:pt idx="2">
                  <c:v>12.28</c:v>
                </c:pt>
                <c:pt idx="3">
                  <c:v>12.43</c:v>
                </c:pt>
                <c:pt idx="4">
                  <c:v>12.57</c:v>
                </c:pt>
              </c:numCache>
            </c:numRef>
          </c:val>
          <c:extLst>
            <c:ext xmlns:c16="http://schemas.microsoft.com/office/drawing/2014/chart" uri="{C3380CC4-5D6E-409C-BE32-E72D297353CC}">
              <c16:uniqueId val="{00000001-0216-4439-89B4-151CE77850AD}"/>
            </c:ext>
          </c:extLst>
        </c:ser>
        <c:dLbls>
          <c:showLegendKey val="0"/>
          <c:showVal val="0"/>
          <c:showCatName val="0"/>
          <c:showSerName val="0"/>
          <c:showPercent val="0"/>
          <c:showBubbleSize val="0"/>
        </c:dLbls>
        <c:gapWidth val="250"/>
        <c:overlap val="100"/>
        <c:axId val="135045504"/>
        <c:axId val="1350474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1.6</c:v>
                </c:pt>
                <c:pt idx="1">
                  <c:v>3</c:v>
                </c:pt>
                <c:pt idx="2">
                  <c:v>0.69</c:v>
                </c:pt>
                <c:pt idx="3">
                  <c:v>-1.71</c:v>
                </c:pt>
                <c:pt idx="4">
                  <c:v>0.19</c:v>
                </c:pt>
              </c:numCache>
            </c:numRef>
          </c:val>
          <c:smooth val="0"/>
          <c:extLst>
            <c:ext xmlns:c16="http://schemas.microsoft.com/office/drawing/2014/chart" uri="{C3380CC4-5D6E-409C-BE32-E72D297353CC}">
              <c16:uniqueId val="{00000002-0216-4439-89B4-151CE77850AD}"/>
            </c:ext>
          </c:extLst>
        </c:ser>
        <c:dLbls>
          <c:showLegendKey val="0"/>
          <c:showVal val="0"/>
          <c:showCatName val="0"/>
          <c:showSerName val="0"/>
          <c:showPercent val="0"/>
          <c:showBubbleSize val="0"/>
        </c:dLbls>
        <c:marker val="1"/>
        <c:smooth val="0"/>
        <c:axId val="135045504"/>
        <c:axId val="135047424"/>
      </c:lineChart>
      <c:catAx>
        <c:axId val="135045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5047424"/>
        <c:crosses val="autoZero"/>
        <c:auto val="1"/>
        <c:lblAlgn val="ctr"/>
        <c:lblOffset val="100"/>
        <c:tickLblSkip val="1"/>
        <c:tickMarkSkip val="1"/>
        <c:noMultiLvlLbl val="0"/>
      </c:catAx>
      <c:valAx>
        <c:axId val="135047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045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0-9063-45CF-BFB8-3A161AD0B70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063-45CF-BFB8-3A161AD0B707}"/>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2-9063-45CF-BFB8-3A161AD0B707}"/>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0.03</c:v>
                </c:pt>
                <c:pt idx="2">
                  <c:v>#N/A</c:v>
                </c:pt>
                <c:pt idx="3">
                  <c:v>0.04</c:v>
                </c:pt>
                <c:pt idx="4">
                  <c:v>#N/A</c:v>
                </c:pt>
                <c:pt idx="5">
                  <c:v>7.0000000000000007E-2</c:v>
                </c:pt>
                <c:pt idx="6">
                  <c:v>#N/A</c:v>
                </c:pt>
                <c:pt idx="7">
                  <c:v>7.0000000000000007E-2</c:v>
                </c:pt>
                <c:pt idx="8">
                  <c:v>#N/A</c:v>
                </c:pt>
                <c:pt idx="9">
                  <c:v>0.04</c:v>
                </c:pt>
              </c:numCache>
            </c:numRef>
          </c:val>
          <c:extLst>
            <c:ext xmlns:c16="http://schemas.microsoft.com/office/drawing/2014/chart" uri="{C3380CC4-5D6E-409C-BE32-E72D297353CC}">
              <c16:uniqueId val="{00000003-9063-45CF-BFB8-3A161AD0B707}"/>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0.35</c:v>
                </c:pt>
                <c:pt idx="2">
                  <c:v>#N/A</c:v>
                </c:pt>
                <c:pt idx="3">
                  <c:v>0.4</c:v>
                </c:pt>
                <c:pt idx="4">
                  <c:v>#N/A</c:v>
                </c:pt>
                <c:pt idx="5">
                  <c:v>0.54</c:v>
                </c:pt>
                <c:pt idx="6">
                  <c:v>#N/A</c:v>
                </c:pt>
                <c:pt idx="7">
                  <c:v>0.41</c:v>
                </c:pt>
                <c:pt idx="8">
                  <c:v>#N/A</c:v>
                </c:pt>
                <c:pt idx="9">
                  <c:v>0.96</c:v>
                </c:pt>
              </c:numCache>
            </c:numRef>
          </c:val>
          <c:extLst>
            <c:ext xmlns:c16="http://schemas.microsoft.com/office/drawing/2014/chart" uri="{C3380CC4-5D6E-409C-BE32-E72D297353CC}">
              <c16:uniqueId val="{00000004-9063-45CF-BFB8-3A161AD0B707}"/>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0.02</c:v>
                </c:pt>
                <c:pt idx="2">
                  <c:v>#N/A</c:v>
                </c:pt>
                <c:pt idx="3">
                  <c:v>0.26</c:v>
                </c:pt>
                <c:pt idx="4">
                  <c:v>#N/A</c:v>
                </c:pt>
                <c:pt idx="5">
                  <c:v>0.48</c:v>
                </c:pt>
                <c:pt idx="6">
                  <c:v>#N/A</c:v>
                </c:pt>
                <c:pt idx="7">
                  <c:v>2.62</c:v>
                </c:pt>
                <c:pt idx="8">
                  <c:v>#N/A</c:v>
                </c:pt>
                <c:pt idx="9">
                  <c:v>2.95</c:v>
                </c:pt>
              </c:numCache>
            </c:numRef>
          </c:val>
          <c:extLst>
            <c:ext xmlns:c16="http://schemas.microsoft.com/office/drawing/2014/chart" uri="{C3380CC4-5D6E-409C-BE32-E72D297353CC}">
              <c16:uniqueId val="{00000005-9063-45CF-BFB8-3A161AD0B707}"/>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2.98</c:v>
                </c:pt>
                <c:pt idx="2">
                  <c:v>#N/A</c:v>
                </c:pt>
                <c:pt idx="3">
                  <c:v>6.02</c:v>
                </c:pt>
                <c:pt idx="4">
                  <c:v>#N/A</c:v>
                </c:pt>
                <c:pt idx="5">
                  <c:v>6.67</c:v>
                </c:pt>
                <c:pt idx="6">
                  <c:v>#N/A</c:v>
                </c:pt>
                <c:pt idx="7">
                  <c:v>5.04</c:v>
                </c:pt>
                <c:pt idx="8">
                  <c:v>#N/A</c:v>
                </c:pt>
                <c:pt idx="9">
                  <c:v>5.29</c:v>
                </c:pt>
              </c:numCache>
            </c:numRef>
          </c:val>
          <c:extLst>
            <c:ext xmlns:c16="http://schemas.microsoft.com/office/drawing/2014/chart" uri="{C3380CC4-5D6E-409C-BE32-E72D297353CC}">
              <c16:uniqueId val="{00000006-9063-45CF-BFB8-3A161AD0B707}"/>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8.02</c:v>
                </c:pt>
                <c:pt idx="2">
                  <c:v>#N/A</c:v>
                </c:pt>
                <c:pt idx="3">
                  <c:v>7.73</c:v>
                </c:pt>
                <c:pt idx="4">
                  <c:v>#N/A</c:v>
                </c:pt>
                <c:pt idx="5">
                  <c:v>7.62</c:v>
                </c:pt>
                <c:pt idx="6">
                  <c:v>#N/A</c:v>
                </c:pt>
                <c:pt idx="7">
                  <c:v>7.71</c:v>
                </c:pt>
                <c:pt idx="8">
                  <c:v>#N/A</c:v>
                </c:pt>
                <c:pt idx="9">
                  <c:v>7.4</c:v>
                </c:pt>
              </c:numCache>
            </c:numRef>
          </c:val>
          <c:extLst>
            <c:ext xmlns:c16="http://schemas.microsoft.com/office/drawing/2014/chart" uri="{C3380CC4-5D6E-409C-BE32-E72D297353CC}">
              <c16:uniqueId val="{00000007-9063-45CF-BFB8-3A161AD0B70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5.89</c:v>
                </c:pt>
                <c:pt idx="2">
                  <c:v>#N/A</c:v>
                </c:pt>
                <c:pt idx="3">
                  <c:v>6.41</c:v>
                </c:pt>
                <c:pt idx="4">
                  <c:v>#N/A</c:v>
                </c:pt>
                <c:pt idx="5">
                  <c:v>6.76</c:v>
                </c:pt>
                <c:pt idx="6">
                  <c:v>#N/A</c:v>
                </c:pt>
                <c:pt idx="7">
                  <c:v>7.07</c:v>
                </c:pt>
                <c:pt idx="8">
                  <c:v>#N/A</c:v>
                </c:pt>
                <c:pt idx="9">
                  <c:v>7.66</c:v>
                </c:pt>
              </c:numCache>
            </c:numRef>
          </c:val>
          <c:extLst>
            <c:ext xmlns:c16="http://schemas.microsoft.com/office/drawing/2014/chart" uri="{C3380CC4-5D6E-409C-BE32-E72D297353CC}">
              <c16:uniqueId val="{00000008-9063-45CF-BFB8-3A161AD0B707}"/>
            </c:ext>
          </c:extLst>
        </c:ser>
        <c:ser>
          <c:idx val="9"/>
          <c:order val="9"/>
          <c:tx>
            <c:strRef>
              <c:f>データシート!$A$36</c:f>
              <c:strCache>
                <c:ptCount val="1"/>
                <c:pt idx="0">
                  <c:v>ラベンダーハイツ事業特別会計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0.35</c:v>
                </c:pt>
                <c:pt idx="2">
                  <c:v>#N/A</c:v>
                </c:pt>
                <c:pt idx="3">
                  <c:v>0.11</c:v>
                </c:pt>
                <c:pt idx="4">
                  <c:v>0.44</c:v>
                </c:pt>
                <c:pt idx="5">
                  <c:v>#N/A</c:v>
                </c:pt>
                <c:pt idx="6">
                  <c:v>0.56000000000000005</c:v>
                </c:pt>
                <c:pt idx="7">
                  <c:v>#N/A</c:v>
                </c:pt>
                <c:pt idx="8">
                  <c:v>0.48</c:v>
                </c:pt>
                <c:pt idx="9">
                  <c:v>#N/A</c:v>
                </c:pt>
              </c:numCache>
            </c:numRef>
          </c:val>
          <c:extLst>
            <c:ext xmlns:c16="http://schemas.microsoft.com/office/drawing/2014/chart" uri="{C3380CC4-5D6E-409C-BE32-E72D297353CC}">
              <c16:uniqueId val="{00000009-9063-45CF-BFB8-3A161AD0B707}"/>
            </c:ext>
          </c:extLst>
        </c:ser>
        <c:dLbls>
          <c:showLegendKey val="0"/>
          <c:showVal val="0"/>
          <c:showCatName val="0"/>
          <c:showSerName val="0"/>
          <c:showPercent val="0"/>
          <c:showBubbleSize val="0"/>
        </c:dLbls>
        <c:gapWidth val="150"/>
        <c:overlap val="100"/>
        <c:axId val="135104768"/>
        <c:axId val="135110656"/>
      </c:barChart>
      <c:catAx>
        <c:axId val="135104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110656"/>
        <c:crosses val="autoZero"/>
        <c:auto val="1"/>
        <c:lblAlgn val="ctr"/>
        <c:lblOffset val="100"/>
        <c:tickLblSkip val="1"/>
        <c:tickMarkSkip val="1"/>
        <c:noMultiLvlLbl val="0"/>
      </c:catAx>
      <c:valAx>
        <c:axId val="135110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1047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689</c:v>
                </c:pt>
                <c:pt idx="5">
                  <c:v>705</c:v>
                </c:pt>
                <c:pt idx="8">
                  <c:v>690</c:v>
                </c:pt>
                <c:pt idx="11">
                  <c:v>701</c:v>
                </c:pt>
                <c:pt idx="14">
                  <c:v>688</c:v>
                </c:pt>
              </c:numCache>
            </c:numRef>
          </c:val>
          <c:extLst>
            <c:ext xmlns:c16="http://schemas.microsoft.com/office/drawing/2014/chart" uri="{C3380CC4-5D6E-409C-BE32-E72D297353CC}">
              <c16:uniqueId val="{00000000-1E6D-4AE2-AE52-753BA92F170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E6D-4AE2-AE52-753BA92F170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168</c:v>
                </c:pt>
                <c:pt idx="3">
                  <c:v>125</c:v>
                </c:pt>
                <c:pt idx="6">
                  <c:v>124</c:v>
                </c:pt>
                <c:pt idx="9">
                  <c:v>122</c:v>
                </c:pt>
                <c:pt idx="12">
                  <c:v>119</c:v>
                </c:pt>
              </c:numCache>
            </c:numRef>
          </c:val>
          <c:extLst>
            <c:ext xmlns:c16="http://schemas.microsoft.com/office/drawing/2014/chart" uri="{C3380CC4-5D6E-409C-BE32-E72D297353CC}">
              <c16:uniqueId val="{00000002-1E6D-4AE2-AE52-753BA92F170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63</c:v>
                </c:pt>
                <c:pt idx="3">
                  <c:v>57</c:v>
                </c:pt>
                <c:pt idx="6">
                  <c:v>54</c:v>
                </c:pt>
                <c:pt idx="9">
                  <c:v>48</c:v>
                </c:pt>
                <c:pt idx="12">
                  <c:v>36</c:v>
                </c:pt>
              </c:numCache>
            </c:numRef>
          </c:val>
          <c:extLst>
            <c:ext xmlns:c16="http://schemas.microsoft.com/office/drawing/2014/chart" uri="{C3380CC4-5D6E-409C-BE32-E72D297353CC}">
              <c16:uniqueId val="{00000003-1E6D-4AE2-AE52-753BA92F170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161</c:v>
                </c:pt>
                <c:pt idx="3">
                  <c:v>169</c:v>
                </c:pt>
                <c:pt idx="6">
                  <c:v>163</c:v>
                </c:pt>
                <c:pt idx="9">
                  <c:v>169</c:v>
                </c:pt>
                <c:pt idx="12">
                  <c:v>149</c:v>
                </c:pt>
              </c:numCache>
            </c:numRef>
          </c:val>
          <c:extLst>
            <c:ext xmlns:c16="http://schemas.microsoft.com/office/drawing/2014/chart" uri="{C3380CC4-5D6E-409C-BE32-E72D297353CC}">
              <c16:uniqueId val="{00000004-1E6D-4AE2-AE52-753BA92F170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E6D-4AE2-AE52-753BA92F170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E6D-4AE2-AE52-753BA92F170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894</c:v>
                </c:pt>
                <c:pt idx="3">
                  <c:v>755</c:v>
                </c:pt>
                <c:pt idx="6">
                  <c:v>751</c:v>
                </c:pt>
                <c:pt idx="9">
                  <c:v>738</c:v>
                </c:pt>
                <c:pt idx="12">
                  <c:v>751</c:v>
                </c:pt>
              </c:numCache>
            </c:numRef>
          </c:val>
          <c:extLst>
            <c:ext xmlns:c16="http://schemas.microsoft.com/office/drawing/2014/chart" uri="{C3380CC4-5D6E-409C-BE32-E72D297353CC}">
              <c16:uniqueId val="{00000007-1E6D-4AE2-AE52-753BA92F1706}"/>
            </c:ext>
          </c:extLst>
        </c:ser>
        <c:dLbls>
          <c:showLegendKey val="0"/>
          <c:showVal val="0"/>
          <c:showCatName val="0"/>
          <c:showSerName val="0"/>
          <c:showPercent val="0"/>
          <c:showBubbleSize val="0"/>
        </c:dLbls>
        <c:gapWidth val="100"/>
        <c:overlap val="100"/>
        <c:axId val="134985600"/>
        <c:axId val="1433108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597</c:v>
                </c:pt>
                <c:pt idx="2">
                  <c:v>#N/A</c:v>
                </c:pt>
                <c:pt idx="3">
                  <c:v>#N/A</c:v>
                </c:pt>
                <c:pt idx="4">
                  <c:v>401</c:v>
                </c:pt>
                <c:pt idx="5">
                  <c:v>#N/A</c:v>
                </c:pt>
                <c:pt idx="6">
                  <c:v>#N/A</c:v>
                </c:pt>
                <c:pt idx="7">
                  <c:v>402</c:v>
                </c:pt>
                <c:pt idx="8">
                  <c:v>#N/A</c:v>
                </c:pt>
                <c:pt idx="9">
                  <c:v>#N/A</c:v>
                </c:pt>
                <c:pt idx="10">
                  <c:v>376</c:v>
                </c:pt>
                <c:pt idx="11">
                  <c:v>#N/A</c:v>
                </c:pt>
                <c:pt idx="12">
                  <c:v>#N/A</c:v>
                </c:pt>
                <c:pt idx="13">
                  <c:v>367</c:v>
                </c:pt>
                <c:pt idx="14">
                  <c:v>#N/A</c:v>
                </c:pt>
              </c:numCache>
            </c:numRef>
          </c:val>
          <c:smooth val="0"/>
          <c:extLst>
            <c:ext xmlns:c16="http://schemas.microsoft.com/office/drawing/2014/chart" uri="{C3380CC4-5D6E-409C-BE32-E72D297353CC}">
              <c16:uniqueId val="{00000008-1E6D-4AE2-AE52-753BA92F1706}"/>
            </c:ext>
          </c:extLst>
        </c:ser>
        <c:dLbls>
          <c:showLegendKey val="0"/>
          <c:showVal val="0"/>
          <c:showCatName val="0"/>
          <c:showSerName val="0"/>
          <c:showPercent val="0"/>
          <c:showBubbleSize val="0"/>
        </c:dLbls>
        <c:marker val="1"/>
        <c:smooth val="0"/>
        <c:axId val="134985600"/>
        <c:axId val="143310848"/>
      </c:lineChart>
      <c:catAx>
        <c:axId val="134985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3310848"/>
        <c:crosses val="autoZero"/>
        <c:auto val="1"/>
        <c:lblAlgn val="ctr"/>
        <c:lblOffset val="100"/>
        <c:tickLblSkip val="1"/>
        <c:tickMarkSkip val="1"/>
        <c:noMultiLvlLbl val="0"/>
      </c:catAx>
      <c:valAx>
        <c:axId val="143310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985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6348</c:v>
                </c:pt>
                <c:pt idx="5">
                  <c:v>6551</c:v>
                </c:pt>
                <c:pt idx="8">
                  <c:v>6493</c:v>
                </c:pt>
                <c:pt idx="11">
                  <c:v>6240</c:v>
                </c:pt>
                <c:pt idx="14">
                  <c:v>6163</c:v>
                </c:pt>
              </c:numCache>
            </c:numRef>
          </c:val>
          <c:extLst>
            <c:ext xmlns:c16="http://schemas.microsoft.com/office/drawing/2014/chart" uri="{C3380CC4-5D6E-409C-BE32-E72D297353CC}">
              <c16:uniqueId val="{00000000-BA2A-425A-BE0F-B48DC8F3F9D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733</c:v>
                </c:pt>
                <c:pt idx="5">
                  <c:v>736</c:v>
                </c:pt>
                <c:pt idx="8">
                  <c:v>874</c:v>
                </c:pt>
                <c:pt idx="11">
                  <c:v>838</c:v>
                </c:pt>
                <c:pt idx="14">
                  <c:v>980</c:v>
                </c:pt>
              </c:numCache>
            </c:numRef>
          </c:val>
          <c:extLst>
            <c:ext xmlns:c16="http://schemas.microsoft.com/office/drawing/2014/chart" uri="{C3380CC4-5D6E-409C-BE32-E72D297353CC}">
              <c16:uniqueId val="{00000001-BA2A-425A-BE0F-B48DC8F3F9D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2291</c:v>
                </c:pt>
                <c:pt idx="5">
                  <c:v>2242</c:v>
                </c:pt>
                <c:pt idx="8">
                  <c:v>2325</c:v>
                </c:pt>
                <c:pt idx="11">
                  <c:v>2354</c:v>
                </c:pt>
                <c:pt idx="14">
                  <c:v>2350</c:v>
                </c:pt>
              </c:numCache>
            </c:numRef>
          </c:val>
          <c:extLst>
            <c:ext xmlns:c16="http://schemas.microsoft.com/office/drawing/2014/chart" uri="{C3380CC4-5D6E-409C-BE32-E72D297353CC}">
              <c16:uniqueId val="{00000002-BA2A-425A-BE0F-B48DC8F3F9D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A2A-425A-BE0F-B48DC8F3F9D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A2A-425A-BE0F-B48DC8F3F9D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A2A-425A-BE0F-B48DC8F3F9D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1246</c:v>
                </c:pt>
                <c:pt idx="3">
                  <c:v>1129</c:v>
                </c:pt>
                <c:pt idx="6">
                  <c:v>1060</c:v>
                </c:pt>
                <c:pt idx="9">
                  <c:v>1070</c:v>
                </c:pt>
                <c:pt idx="12">
                  <c:v>1080</c:v>
                </c:pt>
              </c:numCache>
            </c:numRef>
          </c:val>
          <c:extLst>
            <c:ext xmlns:c16="http://schemas.microsoft.com/office/drawing/2014/chart" uri="{C3380CC4-5D6E-409C-BE32-E72D297353CC}">
              <c16:uniqueId val="{00000006-BA2A-425A-BE0F-B48DC8F3F9D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187</c:v>
                </c:pt>
                <c:pt idx="3">
                  <c:v>200</c:v>
                </c:pt>
                <c:pt idx="6">
                  <c:v>150</c:v>
                </c:pt>
                <c:pt idx="9">
                  <c:v>109</c:v>
                </c:pt>
                <c:pt idx="12">
                  <c:v>77</c:v>
                </c:pt>
              </c:numCache>
            </c:numRef>
          </c:val>
          <c:extLst>
            <c:ext xmlns:c16="http://schemas.microsoft.com/office/drawing/2014/chart" uri="{C3380CC4-5D6E-409C-BE32-E72D297353CC}">
              <c16:uniqueId val="{00000007-BA2A-425A-BE0F-B48DC8F3F9D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2345</c:v>
                </c:pt>
                <c:pt idx="3">
                  <c:v>2350</c:v>
                </c:pt>
                <c:pt idx="6">
                  <c:v>2237</c:v>
                </c:pt>
                <c:pt idx="9">
                  <c:v>2151</c:v>
                </c:pt>
                <c:pt idx="12">
                  <c:v>1968</c:v>
                </c:pt>
              </c:numCache>
            </c:numRef>
          </c:val>
          <c:extLst>
            <c:ext xmlns:c16="http://schemas.microsoft.com/office/drawing/2014/chart" uri="{C3380CC4-5D6E-409C-BE32-E72D297353CC}">
              <c16:uniqueId val="{00000008-BA2A-425A-BE0F-B48DC8F3F9D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491</c:v>
                </c:pt>
                <c:pt idx="3">
                  <c:v>365</c:v>
                </c:pt>
                <c:pt idx="6">
                  <c:v>241</c:v>
                </c:pt>
                <c:pt idx="9">
                  <c:v>119</c:v>
                </c:pt>
                <c:pt idx="12">
                  <c:v>0</c:v>
                </c:pt>
              </c:numCache>
            </c:numRef>
          </c:val>
          <c:extLst>
            <c:ext xmlns:c16="http://schemas.microsoft.com/office/drawing/2014/chart" uri="{C3380CC4-5D6E-409C-BE32-E72D297353CC}">
              <c16:uniqueId val="{00000009-BA2A-425A-BE0F-B48DC8F3F9D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7194</c:v>
                </c:pt>
                <c:pt idx="3">
                  <c:v>7952</c:v>
                </c:pt>
                <c:pt idx="6">
                  <c:v>8172</c:v>
                </c:pt>
                <c:pt idx="9">
                  <c:v>8407</c:v>
                </c:pt>
                <c:pt idx="12">
                  <c:v>8546</c:v>
                </c:pt>
              </c:numCache>
            </c:numRef>
          </c:val>
          <c:extLst>
            <c:ext xmlns:c16="http://schemas.microsoft.com/office/drawing/2014/chart" uri="{C3380CC4-5D6E-409C-BE32-E72D297353CC}">
              <c16:uniqueId val="{0000000A-BA2A-425A-BE0F-B48DC8F3F9D1}"/>
            </c:ext>
          </c:extLst>
        </c:ser>
        <c:dLbls>
          <c:showLegendKey val="0"/>
          <c:showVal val="0"/>
          <c:showCatName val="0"/>
          <c:showSerName val="0"/>
          <c:showPercent val="0"/>
          <c:showBubbleSize val="0"/>
        </c:dLbls>
        <c:gapWidth val="100"/>
        <c:overlap val="100"/>
        <c:axId val="144128256"/>
        <c:axId val="1441304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2092</c:v>
                </c:pt>
                <c:pt idx="2">
                  <c:v>#N/A</c:v>
                </c:pt>
                <c:pt idx="3">
                  <c:v>#N/A</c:v>
                </c:pt>
                <c:pt idx="4">
                  <c:v>2468</c:v>
                </c:pt>
                <c:pt idx="5">
                  <c:v>#N/A</c:v>
                </c:pt>
                <c:pt idx="6">
                  <c:v>#N/A</c:v>
                </c:pt>
                <c:pt idx="7">
                  <c:v>2168</c:v>
                </c:pt>
                <c:pt idx="8">
                  <c:v>#N/A</c:v>
                </c:pt>
                <c:pt idx="9">
                  <c:v>#N/A</c:v>
                </c:pt>
                <c:pt idx="10">
                  <c:v>2424</c:v>
                </c:pt>
                <c:pt idx="11">
                  <c:v>#N/A</c:v>
                </c:pt>
                <c:pt idx="12">
                  <c:v>#N/A</c:v>
                </c:pt>
                <c:pt idx="13">
                  <c:v>2179</c:v>
                </c:pt>
                <c:pt idx="14">
                  <c:v>#N/A</c:v>
                </c:pt>
              </c:numCache>
            </c:numRef>
          </c:val>
          <c:smooth val="0"/>
          <c:extLst>
            <c:ext xmlns:c16="http://schemas.microsoft.com/office/drawing/2014/chart" uri="{C3380CC4-5D6E-409C-BE32-E72D297353CC}">
              <c16:uniqueId val="{0000000B-BA2A-425A-BE0F-B48DC8F3F9D1}"/>
            </c:ext>
          </c:extLst>
        </c:ser>
        <c:dLbls>
          <c:showLegendKey val="0"/>
          <c:showVal val="0"/>
          <c:showCatName val="0"/>
          <c:showSerName val="0"/>
          <c:showPercent val="0"/>
          <c:showBubbleSize val="0"/>
        </c:dLbls>
        <c:marker val="1"/>
        <c:smooth val="0"/>
        <c:axId val="144128256"/>
        <c:axId val="144130432"/>
      </c:lineChart>
      <c:catAx>
        <c:axId val="144128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4130432"/>
        <c:crosses val="autoZero"/>
        <c:auto val="1"/>
        <c:lblAlgn val="ctr"/>
        <c:lblOffset val="100"/>
        <c:tickLblSkip val="1"/>
        <c:tickMarkSkip val="1"/>
        <c:noMultiLvlLbl val="0"/>
      </c:catAx>
      <c:valAx>
        <c:axId val="144130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128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524</c:v>
                </c:pt>
                <c:pt idx="1">
                  <c:v>524</c:v>
                </c:pt>
                <c:pt idx="2">
                  <c:v>524</c:v>
                </c:pt>
              </c:numCache>
            </c:numRef>
          </c:val>
          <c:extLst>
            <c:ext xmlns:c16="http://schemas.microsoft.com/office/drawing/2014/chart" uri="{C3380CC4-5D6E-409C-BE32-E72D297353CC}">
              <c16:uniqueId val="{00000000-2805-4459-A396-04CD1AEE643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207</c:v>
                </c:pt>
                <c:pt idx="1">
                  <c:v>207</c:v>
                </c:pt>
                <c:pt idx="2">
                  <c:v>207</c:v>
                </c:pt>
              </c:numCache>
            </c:numRef>
          </c:val>
          <c:extLst>
            <c:ext xmlns:c16="http://schemas.microsoft.com/office/drawing/2014/chart" uri="{C3380CC4-5D6E-409C-BE32-E72D297353CC}">
              <c16:uniqueId val="{00000001-2805-4459-A396-04CD1AEE643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1549</c:v>
                </c:pt>
                <c:pt idx="1">
                  <c:v>1530</c:v>
                </c:pt>
                <c:pt idx="2">
                  <c:v>1548</c:v>
                </c:pt>
              </c:numCache>
            </c:numRef>
          </c:val>
          <c:extLst>
            <c:ext xmlns:c16="http://schemas.microsoft.com/office/drawing/2014/chart" uri="{C3380CC4-5D6E-409C-BE32-E72D297353CC}">
              <c16:uniqueId val="{00000002-2805-4459-A396-04CD1AEE6436}"/>
            </c:ext>
          </c:extLst>
        </c:ser>
        <c:dLbls>
          <c:showLegendKey val="0"/>
          <c:showVal val="0"/>
          <c:showCatName val="0"/>
          <c:showSerName val="0"/>
          <c:showPercent val="0"/>
          <c:showBubbleSize val="0"/>
        </c:dLbls>
        <c:gapWidth val="120"/>
        <c:overlap val="100"/>
        <c:axId val="116148480"/>
        <c:axId val="116150272"/>
      </c:barChart>
      <c:catAx>
        <c:axId val="116148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16150272"/>
        <c:crosses val="autoZero"/>
        <c:auto val="1"/>
        <c:lblAlgn val="ctr"/>
        <c:lblOffset val="100"/>
        <c:tickLblSkip val="1"/>
        <c:tickMarkSkip val="1"/>
        <c:noMultiLvlLbl val="0"/>
      </c:catAx>
      <c:valAx>
        <c:axId val="1161502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16148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{484E3781-4EE2-4E82-9C97-3DDAFE5D3D2F}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977B-48B6-97F6-98862669051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{DEFF1DC7-0716-42F7-B6F9-5207F8D02FD3}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77B-48B6-97F6-98862669051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{09E21830-6695-4F11-9FD0-AB899A218F67}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77B-48B6-97F6-98862669051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{4AC14329-AF3E-48D8-BBCA-37A0CFDC1EBB}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77B-48B6-97F6-98862669051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{EC4E5FFD-3AFA-4AE4-8EE5-8CDBEAEC95F4}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77B-48B6-97F6-98862669051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{2484D9BC-48C1-4125-811F-E0876A780CB0}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977B-48B6-97F6-98862669051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{88219936-2342-46A2-8D77-11F613E056EB}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977B-48B6-97F6-98862669051E}"/>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{7E4175FE-5246-47A2-8B86-607A3EC080B5}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977B-48B6-97F6-98862669051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{914D6158-227A-4BD7-BEAC-8730B0D9EF21}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977B-48B6-97F6-98862669051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59.9</c:v>
                </c:pt>
                <c:pt idx="24">
                  <c:v>64.5</c:v>
                </c:pt>
                <c:pt idx="32">
                  <c:v>64.599999999999994</c:v>
                </c:pt>
              </c:numCache>
            </c:numRef>
          </c:xVal>
          <c:yVal>
            <c:numRef>
              <c:f>公会計指標分析・財政指標組合せ分析表!$BP$51:$DC$51</c:f>
              <c:numCache>
                <c:formatCode>#,##0.0;"▲ "#,##0.0</c:formatCode>
                <c:ptCount val="40"/>
                <c:pt idx="16">
                  <c:v>59.6</c:v>
                </c:pt>
                <c:pt idx="24">
                  <c:v>67.8</c:v>
                </c:pt>
                <c:pt idx="32">
                  <c:v>61.5</c:v>
                </c:pt>
              </c:numCache>
            </c:numRef>
          </c:yVal>
          <c:smooth val="0"/>
          <c:extLst>
            <c:ext xmlns:c16="http://schemas.microsoft.com/office/drawing/2014/chart" uri="{C3380CC4-5D6E-409C-BE32-E72D297353CC}">
              <c16:uniqueId val="{00000009-977B-48B6-97F6-98862669051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{0319F0A3-66AF-4CD9-A594-0E0DA0A59E4F}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977B-48B6-97F6-98862669051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{872A1B11-DA60-426E-87CE-12E4C18ED39D}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77B-48B6-97F6-98862669051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{7B981849-D09C-40D3-931B-DC71C7BE6206}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77B-48B6-97F6-98862669051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{57AC8995-9019-4BE2-BA67-ED0FBDD3600C}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77B-48B6-97F6-98862669051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{33C29D91-69F6-43E9-AA15-39B0B8D948EE}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77B-48B6-97F6-98862669051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{C4B8675D-5879-4895-8B26-67FF9B8BD739}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977B-48B6-97F6-98862669051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{9AC62901-D854-4B49-9C5B-C525D5BF8A8C}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977B-48B6-97F6-98862669051E}"/>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{F07C7F7A-8165-49D5-8AD2-3BEF2B90FB1E}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977B-48B6-97F6-98862669051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{7AA1B58C-8141-4720-A684-684E3AB422DC}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977B-48B6-97F6-98862669051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53.4</c:v>
                </c:pt>
                <c:pt idx="24">
                  <c:v>52.1</c:v>
                </c:pt>
                <c:pt idx="32">
                  <c:v>58.2</c:v>
                </c:pt>
              </c:numCache>
            </c:numRef>
          </c:xVal>
          <c:yVal>
            <c:numRef>
              <c:f>公会計指標分析・財政指標組合せ分析表!$BP$55:$DC$55</c:f>
              <c:numCache>
                <c:formatCode>#,##0.0;"▲ "#,##0.0</c:formatCode>
                <c:ptCount val="40"/>
                <c:pt idx="16">
                  <c:v>13.1</c:v>
                </c:pt>
                <c:pt idx="24">
                  <c:v>0</c:v>
                </c:pt>
                <c:pt idx="32">
                  <c:v>0</c:v>
                </c:pt>
              </c:numCache>
            </c:numRef>
          </c:yVal>
          <c:smooth val="0"/>
          <c:extLst>
            <c:ext xmlns:c16="http://schemas.microsoft.com/office/drawing/2014/chart" uri="{C3380CC4-5D6E-409C-BE32-E72D297353CC}">
              <c16:uniqueId val="{00000013-977B-48B6-97F6-98862669051E}"/>
            </c:ext>
          </c:extLst>
        </c:ser>
        <c:dLbls>
          <c:showLegendKey val="0"/>
          <c:showVal val="1"/>
          <c:showCatName val="0"/>
          <c:showSerName val="0"/>
          <c:showPercent val="0"/>
          <c:showBubbleSize val="0"/>
        </c:dLbls>
        <c:axId val="143464320"/>
        <c:axId val="143491072"/>
      </c:scatterChart>
      <c:valAx>
        <c:axId val="143464320"/>
        <c:scaling>
          <c:orientation val="minMax"/>
          <c:max val="66"/>
          <c:min val="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3491072"/>
        <c:crosses val="autoZero"/>
        <c:crossBetween val="midCat"/>
      </c:valAx>
      <c:valAx>
        <c:axId val="143491072"/>
        <c:scaling>
          <c:orientation val="minMax"/>
          <c:max val="80"/>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3464320"/>
        <c:crosses val="autoZero"/>
        <c:crossBetween val="midCat"/>
        <c:majorUnit val="8"/>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{D1974041-470B-40AA-86D6-76F387013B37}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5EB3-4A1B-8065-1957DEF2EE1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{ED0D758E-ABB1-455D-BF9F-C0D382097B1E}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EB3-4A1B-8065-1957DEF2EE1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{276AE39B-9492-4265-93C9-A9A46443876D}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EB3-4A1B-8065-1957DEF2EE1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{5BE517BA-F583-4142-80E3-156312285FA0}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EB3-4A1B-8065-1957DEF2EE1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{8E064DE2-5B1C-4998-A030-E7F8F679E1B0}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EB3-4A1B-8065-1957DEF2EE1E}"/>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{02ABF394-E5F7-4DD2-9D6F-BB5326662825}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5EB3-4A1B-8065-1957DEF2EE1E}"/>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{E05123A0-908F-45A7-9D42-008821B44E3F}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5EB3-4A1B-8065-1957DEF2EE1E}"/>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{7BC195DB-7E73-40DF-89FA-5A0F4445EAB1}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5EB3-4A1B-8065-1957DEF2EE1E}"/>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{DFF57E5F-C786-4619-8541-33454B5246CE}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5EB3-4A1B-8065-1957DEF2EE1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15.9</c:v>
                </c:pt>
                <c:pt idx="8">
                  <c:v>14.3</c:v>
                </c:pt>
                <c:pt idx="16">
                  <c:v>12.8</c:v>
                </c:pt>
                <c:pt idx="24">
                  <c:v>10.9</c:v>
                </c:pt>
                <c:pt idx="32">
                  <c:v>10.6</c:v>
                </c:pt>
              </c:numCache>
            </c:numRef>
          </c:xVal>
          <c:yVal>
            <c:numRef>
              <c:f>公会計指標分析・財政指標組合せ分析表!$BP$73:$DC$73</c:f>
              <c:numCache>
                <c:formatCode>#,##0.0;"▲ "#,##0.0</c:formatCode>
                <c:ptCount val="40"/>
                <c:pt idx="0">
                  <c:v>56.7</c:v>
                </c:pt>
                <c:pt idx="8">
                  <c:v>68.7</c:v>
                </c:pt>
                <c:pt idx="16">
                  <c:v>59.6</c:v>
                </c:pt>
                <c:pt idx="24">
                  <c:v>67.8</c:v>
                </c:pt>
                <c:pt idx="32">
                  <c:v>61.5</c:v>
                </c:pt>
              </c:numCache>
            </c:numRef>
          </c:yVal>
          <c:smooth val="0"/>
          <c:extLst>
            <c:ext xmlns:c16="http://schemas.microsoft.com/office/drawing/2014/chart" uri="{C3380CC4-5D6E-409C-BE32-E72D297353CC}">
              <c16:uniqueId val="{00000009-5EB3-4A1B-8065-1957DEF2EE1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{32E1AD5B-1817-41F2-8A65-1EED028E7D80}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5EB3-4A1B-8065-1957DEF2EE1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{DE50177A-F6B6-4A40-804A-D29046127293}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EB3-4A1B-8065-1957DEF2EE1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{9B07EC7A-D830-4C33-8281-FE55DD07015F}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EB3-4A1B-8065-1957DEF2EE1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{AF91A6B6-0A45-4F20-AFCD-82E44A5AC175}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EB3-4A1B-8065-1957DEF2EE1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{63BAEF47-4F63-439A-A26B-5170E3FA0C83}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EB3-4A1B-8065-1957DEF2EE1E}"/>
                </c:ext>
              </c:extLst>
            </c:dLbl>
            <c:dLbl>
              <c:idx val="8"/>
              <c:layout>
                <c:manualLayout>
                  <c:x val="-2.7448030100442052E-2"/>
                  <c:y val="-5.6048604465900993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{790266DD-83AC-4692-BC47-924D76B3823A}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5EB3-4A1B-8065-1957DEF2EE1E}"/>
                </c:ext>
              </c:extLst>
            </c:dLbl>
            <c:dLbl>
              <c:idx val="16"/>
              <c:layout>
                <c:manualLayout>
                  <c:x val="-3.5947953137779251E-2"/>
                  <c:y val="-6.8784689709686986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{1B6391FA-E061-48CD-AEE2-50232204A951}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5EB3-4A1B-8065-1957DEF2EE1E}"/>
                </c:ext>
              </c:extLst>
            </c:dLbl>
            <c:dLbl>
              <c:idx val="24"/>
              <c:layout>
                <c:manualLayout>
                  <c:x val="-4.5160355153971272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{8D10E146-A686-490B-AEA5-AE6DED6624CC}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5EB3-4A1B-8065-1957DEF2EE1E}"/>
                </c:ext>
              </c:extLst>
            </c:dLbl>
            <c:dLbl>
              <c:idx val="32"/>
              <c:layout>
                <c:manualLayout>
                  <c:x val="-1.823562808424999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{13DD880B-61EB-426D-85BD-211B40863EB8}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5EB3-4A1B-8065-1957DEF2EE1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c:v>
                </c:pt>
                <c:pt idx="8">
                  <c:v>9.1</c:v>
                </c:pt>
                <c:pt idx="16">
                  <c:v>8.9</c:v>
                </c:pt>
                <c:pt idx="24">
                  <c:v>7.9</c:v>
                </c:pt>
                <c:pt idx="32">
                  <c:v>7.9</c:v>
                </c:pt>
              </c:numCache>
            </c:numRef>
          </c:xVal>
          <c:yVal>
            <c:numRef>
              <c:f>公会計指標分析・財政指標組合せ分析表!$BP$77:$DC$77</c:f>
              <c:numCache>
                <c:formatCode>#,##0.0;"▲ "#,##0.0</c:formatCode>
                <c:ptCount val="40"/>
                <c:pt idx="0">
                  <c:v>18.899999999999999</c:v>
                </c:pt>
                <c:pt idx="8">
                  <c:v>10.199999999999999</c:v>
                </c:pt>
                <c:pt idx="16">
                  <c:v>13.1</c:v>
                </c:pt>
                <c:pt idx="24">
                  <c:v>0</c:v>
                </c:pt>
                <c:pt idx="32">
                  <c:v>0</c:v>
                </c:pt>
              </c:numCache>
            </c:numRef>
          </c:yVal>
          <c:smooth val="0"/>
          <c:extLst>
            <c:ext xmlns:c16="http://schemas.microsoft.com/office/drawing/2014/chart" uri="{C3380CC4-5D6E-409C-BE32-E72D297353CC}">
              <c16:uniqueId val="{00000013-5EB3-4A1B-8065-1957DEF2EE1E}"/>
            </c:ext>
          </c:extLst>
        </c:ser>
        <c:dLbls>
          <c:showLegendKey val="0"/>
          <c:showVal val="1"/>
          <c:showCatName val="0"/>
          <c:showSerName val="0"/>
          <c:showPercent val="0"/>
          <c:showBubbleSize val="0"/>
        </c:dLbls>
        <c:axId val="144553472"/>
        <c:axId val="144555392"/>
      </c:scatterChart>
      <c:valAx>
        <c:axId val="144553472"/>
        <c:scaling>
          <c:orientation val="minMax"/>
          <c:max val="16.600000000000001"/>
          <c:min val="7.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4555392"/>
        <c:crosses val="autoZero"/>
        <c:crossBetween val="midCat"/>
      </c:valAx>
      <c:valAx>
        <c:axId val="144555392"/>
        <c:scaling>
          <c:orientation val="minMax"/>
          <c:max val="81"/>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4553472"/>
        <c:crosses val="autoZero"/>
        <c:crossBetween val="midCat"/>
        <c:majorUnit val="9"/>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北海道上富良野町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■元利償還金・・・一般会計、企業会計における元利償還金が、</a:t>
          </a:r>
          <a:r>
            <a:rPr lang="ja-JP" altLang="ja-JP" sz="1100">
              <a:solidFill>
                <a:schemeClr val="dk1"/>
              </a:solidFill>
              <a:effectLst/>
              <a:latin typeface="+mn-lt"/>
              <a:ea typeface="+mn-ea"/>
              <a:cs typeface="+mn-cs"/>
            </a:rPr>
            <a:t>近年の投資的事業抑制による起債発行額の抑制と、過去に発行した大規模起債の償還完了に伴い、減少傾向にあるが、大型公共整備事業の実施により今後緩やかに上昇する見込みである。</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公営企業債の元利償還金に対する繰入・・・近年の起債発行抑制や償還完了等による公営企業債の元利償還金の減少に伴い、今後減少傾向にある。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■組合等が起こした地方債の元利償還金に対する負担金等・・・減少傾向で推移している。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■債務負担行為に基づく支出額・・・減少傾向で推移している。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■算入公債費等・・・算入公債費等についてはほぼ同水準で推移している。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■実質公債費比率の分子・・・上記等の要因により減少傾向で推移している。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北海道上富良野町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■一般会計等に係る地方債の現在高・・・起債の新規発行を抑制してきたが、</a:t>
          </a:r>
          <a:r>
            <a:rPr lang="en-US" altLang="ja-JP" sz="1100" b="0" i="0" baseline="0">
              <a:solidFill>
                <a:schemeClr val="dk1"/>
              </a:solidFill>
              <a:effectLst/>
              <a:latin typeface="+mn-lt"/>
              <a:ea typeface="+mn-ea"/>
              <a:cs typeface="+mn-cs"/>
            </a:rPr>
            <a:t>H23</a:t>
          </a:r>
          <a:r>
            <a:rPr lang="ja-JP" altLang="ja-JP" sz="1100" b="0" i="0" baseline="0">
              <a:solidFill>
                <a:schemeClr val="dk1"/>
              </a:solidFill>
              <a:effectLst/>
              <a:latin typeface="+mn-lt"/>
              <a:ea typeface="+mn-ea"/>
              <a:cs typeface="+mn-cs"/>
            </a:rPr>
            <a:t>年度からの学校建替えや公営住宅などの</a:t>
          </a:r>
          <a:r>
            <a:rPr lang="ja-JP" altLang="ja-JP" sz="1100">
              <a:solidFill>
                <a:schemeClr val="dk1"/>
              </a:solidFill>
              <a:effectLst/>
              <a:latin typeface="+mn-lt"/>
              <a:ea typeface="+mn-ea"/>
              <a:cs typeface="+mn-cs"/>
            </a:rPr>
            <a:t>大型公共整備事業の実施により上昇してきている。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■債務負担行為に基づく支出予定額・・・近年、新たな事業を行っていないことから年々減少している。</a:t>
          </a:r>
          <a:endParaRPr lang="ja-JP" altLang="ja-JP" sz="1400">
            <a:effectLst/>
          </a:endParaRPr>
        </a:p>
        <a:p>
          <a:pPr rtl="0"/>
          <a:r>
            <a:rPr lang="ja-JP" altLang="ja-JP" sz="1100" b="0" i="0" baseline="0">
              <a:solidFill>
                <a:schemeClr val="dk1"/>
              </a:solidFill>
              <a:effectLst/>
              <a:latin typeface="+mn-lt"/>
              <a:ea typeface="+mn-ea"/>
              <a:cs typeface="+mn-cs"/>
            </a:rPr>
            <a:t>■公営企業債の元利償還金に対する繰入金・・・下水道事業特別会計などの影響が大きいが、投資事業等を計画的に行うことにより新規起債発行を抑制するなどして全体で横ばいから減少している。</a:t>
          </a:r>
          <a:endParaRPr lang="ja-JP" altLang="ja-JP" sz="1400">
            <a:effectLst/>
          </a:endParaRPr>
        </a:p>
        <a:p>
          <a:pPr rtl="0"/>
          <a:r>
            <a:rPr lang="ja-JP" altLang="ja-JP" sz="1100" b="0" i="0" baseline="0">
              <a:solidFill>
                <a:schemeClr val="dk1"/>
              </a:solidFill>
              <a:effectLst/>
              <a:latin typeface="+mn-lt"/>
              <a:ea typeface="+mn-ea"/>
              <a:cs typeface="+mn-cs"/>
            </a:rPr>
            <a:t>■組合等負担金等見込額・・・主に富良野広域連合の負担金であり、新たな設備投資等を行わない限り年々微減傾向となっている。</a:t>
          </a:r>
          <a:endParaRPr lang="ja-JP" altLang="ja-JP" sz="1400">
            <a:effectLst/>
          </a:endParaRPr>
        </a:p>
        <a:p>
          <a:pPr rtl="0"/>
          <a:r>
            <a:rPr lang="ja-JP" altLang="ja-JP" sz="1100" b="0" i="0" baseline="0">
              <a:solidFill>
                <a:schemeClr val="dk1"/>
              </a:solidFill>
              <a:effectLst/>
              <a:latin typeface="+mn-lt"/>
              <a:ea typeface="+mn-ea"/>
              <a:cs typeface="+mn-cs"/>
            </a:rPr>
            <a:t>■退職手当負担見込額・・・職員適正化計画に基づく職員採用等を行っており、退職者とのバランス等からみてほぼ横ばいで推移している。</a:t>
          </a:r>
          <a:endParaRPr lang="ja-JP" altLang="ja-JP" sz="1400">
            <a:effectLst/>
          </a:endParaRPr>
        </a:p>
        <a:p>
          <a:pPr rtl="0"/>
          <a:r>
            <a:rPr lang="ja-JP" altLang="ja-JP" sz="1100" b="0" i="0" baseline="0">
              <a:solidFill>
                <a:schemeClr val="dk1"/>
              </a:solidFill>
              <a:effectLst/>
              <a:latin typeface="+mn-lt"/>
              <a:ea typeface="+mn-ea"/>
              <a:cs typeface="+mn-cs"/>
            </a:rPr>
            <a:t>■充当可能基金・・予定される大型公共事業に向け積立てを行い、一定の基金残高を保っている。</a:t>
          </a:r>
          <a:endParaRPr lang="ja-JP" altLang="ja-JP" sz="1400">
            <a:effectLst/>
          </a:endParaRPr>
        </a:p>
        <a:p>
          <a:pPr rtl="0"/>
          <a:r>
            <a:rPr lang="ja-JP" altLang="ja-JP" sz="1100" b="0" i="0" baseline="0">
              <a:solidFill>
                <a:schemeClr val="dk1"/>
              </a:solidFill>
              <a:effectLst/>
              <a:latin typeface="+mn-lt"/>
              <a:ea typeface="+mn-ea"/>
              <a:cs typeface="+mn-cs"/>
            </a:rPr>
            <a:t>■充当可能特定歳入・・・町営住宅使用料であり、大規模修繕等の完了により政策空家等が発生するため増減がある。</a:t>
          </a:r>
          <a:endParaRPr lang="ja-JP" altLang="ja-JP" sz="1400">
            <a:effectLst/>
          </a:endParaRPr>
        </a:p>
        <a:p>
          <a:pPr rtl="0"/>
          <a:r>
            <a:rPr lang="ja-JP" altLang="ja-JP" sz="1100" b="0" i="0" baseline="0">
              <a:solidFill>
                <a:schemeClr val="dk1"/>
              </a:solidFill>
              <a:effectLst/>
              <a:latin typeface="+mn-lt"/>
              <a:ea typeface="+mn-ea"/>
              <a:cs typeface="+mn-cs"/>
            </a:rPr>
            <a:t>■基準財政需要額算入見込額・・・起債の新規発行を抑制してきていることから年々減少してきている。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北海道上富良野町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町税の増収により公共施設整備基金等に</a:t>
          </a:r>
          <a:r>
            <a:rPr lang="en-US" altLang="ja-JP" sz="1100" b="0" i="0" baseline="0">
              <a:solidFill>
                <a:schemeClr val="dk1"/>
              </a:solidFill>
              <a:effectLst/>
              <a:latin typeface="+mn-lt"/>
              <a:ea typeface="+mn-ea"/>
              <a:cs typeface="+mn-cs"/>
            </a:rPr>
            <a:t>139</a:t>
          </a:r>
          <a:r>
            <a:rPr lang="ja-JP" altLang="ja-JP" sz="1100" b="0" i="0" baseline="0">
              <a:solidFill>
                <a:schemeClr val="dk1"/>
              </a:solidFill>
              <a:effectLst/>
              <a:latin typeface="+mn-lt"/>
              <a:ea typeface="+mn-ea"/>
              <a:cs typeface="+mn-cs"/>
            </a:rPr>
            <a:t>百万円積み立てた一方、クリーンセンターの施設整備に伴い公共施設整備基金を</a:t>
          </a:r>
          <a:r>
            <a:rPr lang="en-US" altLang="ja-JP" sz="1100" b="0" i="0" baseline="0">
              <a:solidFill>
                <a:schemeClr val="dk1"/>
              </a:solidFill>
              <a:effectLst/>
              <a:latin typeface="+mn-lt"/>
              <a:ea typeface="+mn-ea"/>
              <a:cs typeface="+mn-cs"/>
            </a:rPr>
            <a:t>37</a:t>
          </a:r>
          <a:r>
            <a:rPr lang="ja-JP" altLang="ja-JP" sz="1100" b="0" i="0" baseline="0">
              <a:solidFill>
                <a:schemeClr val="dk1"/>
              </a:solidFill>
              <a:effectLst/>
              <a:latin typeface="+mn-lt"/>
              <a:ea typeface="+mn-ea"/>
              <a:cs typeface="+mn-cs"/>
            </a:rPr>
            <a:t>百万円取り崩したこと、道営事業に伴い農業振興基金を</a:t>
          </a:r>
          <a:r>
            <a:rPr lang="en-US" altLang="ja-JP" sz="1100" b="0" i="0" baseline="0">
              <a:solidFill>
                <a:schemeClr val="dk1"/>
              </a:solidFill>
              <a:effectLst/>
              <a:latin typeface="+mn-lt"/>
              <a:ea typeface="+mn-ea"/>
              <a:cs typeface="+mn-cs"/>
            </a:rPr>
            <a:t>14</a:t>
          </a:r>
          <a:r>
            <a:rPr lang="ja-JP" altLang="ja-JP" sz="1100" b="0" i="0" baseline="0">
              <a:solidFill>
                <a:schemeClr val="dk1"/>
              </a:solidFill>
              <a:effectLst/>
              <a:latin typeface="+mn-lt"/>
              <a:ea typeface="+mn-ea"/>
              <a:cs typeface="+mn-cs"/>
            </a:rPr>
            <a:t>百万円を取り崩したこと等により、基金全体としては</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百万円の増となった。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基金の目的に沿い、充当及び管理を行う。</a:t>
          </a:r>
          <a:endParaRPr lang="ja-JP" altLang="ja-JP" sz="14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公共施設整備基金・・・・・・・・・</a:t>
          </a:r>
          <a:r>
            <a:rPr lang="ja-JP" altLang="ja-JP" sz="1100">
              <a:solidFill>
                <a:schemeClr val="dk1"/>
              </a:solidFill>
              <a:effectLst/>
              <a:latin typeface="+mn-lt"/>
              <a:ea typeface="+mn-ea"/>
              <a:cs typeface="+mn-cs"/>
            </a:rPr>
            <a:t>公共施設の整備に要する経費の財源に充てるため</a:t>
          </a:r>
          <a:endParaRPr lang="ja-JP" altLang="ja-JP" sz="1400">
            <a:effectLst/>
          </a:endParaRPr>
        </a:p>
        <a:p>
          <a:r>
            <a:rPr kumimoji="1" lang="ja-JP" altLang="ja-JP" sz="1100">
              <a:solidFill>
                <a:schemeClr val="dk1"/>
              </a:solidFill>
              <a:effectLst/>
              <a:latin typeface="+mn-lt"/>
              <a:ea typeface="+mn-ea"/>
              <a:cs typeface="+mn-cs"/>
            </a:rPr>
            <a:t>農業振興基金・・・・・・・・・・・・・</a:t>
          </a:r>
          <a:r>
            <a:rPr lang="ja-JP" altLang="ja-JP" sz="1100">
              <a:solidFill>
                <a:schemeClr val="dk1"/>
              </a:solidFill>
              <a:effectLst/>
              <a:latin typeface="+mn-lt"/>
              <a:ea typeface="+mn-ea"/>
              <a:cs typeface="+mn-cs"/>
            </a:rPr>
            <a:t>本町の農業の振興に資するため</a:t>
          </a:r>
          <a:endParaRPr lang="ja-JP" altLang="ja-JP" sz="1400">
            <a:effectLst/>
          </a:endParaRPr>
        </a:p>
        <a:p>
          <a:r>
            <a:rPr kumimoji="1" lang="ja-JP" altLang="ja-JP" sz="1100">
              <a:solidFill>
                <a:schemeClr val="dk1"/>
              </a:solidFill>
              <a:effectLst/>
              <a:latin typeface="+mn-lt"/>
              <a:ea typeface="+mn-ea"/>
              <a:cs typeface="+mn-cs"/>
            </a:rPr>
            <a:t>地域福祉基金・・・・・・・・・・・・</a:t>
          </a:r>
          <a:r>
            <a:rPr lang="ja-JP" altLang="ja-JP" sz="1100">
              <a:solidFill>
                <a:schemeClr val="dk1"/>
              </a:solidFill>
              <a:effectLst/>
              <a:latin typeface="+mn-lt"/>
              <a:ea typeface="+mn-ea"/>
              <a:cs typeface="+mn-cs"/>
            </a:rPr>
            <a:t>地域における福祉の増進に必要な事業に要する経費の財源に充てるため</a:t>
          </a:r>
          <a:endParaRPr lang="ja-JP" altLang="ja-JP" sz="1400">
            <a:effectLst/>
          </a:endParaRPr>
        </a:p>
        <a:p>
          <a:r>
            <a:rPr kumimoji="1" lang="ja-JP" altLang="ja-JP" sz="1100">
              <a:solidFill>
                <a:schemeClr val="dk1"/>
              </a:solidFill>
              <a:effectLst/>
              <a:latin typeface="+mn-lt"/>
              <a:ea typeface="+mn-ea"/>
              <a:cs typeface="+mn-cs"/>
            </a:rPr>
            <a:t>国内外交流推進基金・・・・・・・・</a:t>
          </a:r>
          <a:r>
            <a:rPr lang="ja-JP" altLang="ja-JP" sz="1100">
              <a:solidFill>
                <a:schemeClr val="dk1"/>
              </a:solidFill>
              <a:effectLst/>
              <a:latin typeface="+mn-lt"/>
              <a:ea typeface="+mn-ea"/>
              <a:cs typeface="+mn-cs"/>
            </a:rPr>
            <a:t>本町の国際交流及び国内交流の推進を図るため</a:t>
          </a:r>
          <a:endParaRPr lang="ja-JP" altLang="ja-JP" sz="1400">
            <a:effectLst/>
          </a:endParaRPr>
        </a:p>
        <a:p>
          <a:r>
            <a:rPr kumimoji="1" lang="ja-JP" altLang="ja-JP" sz="1100">
              <a:solidFill>
                <a:schemeClr val="dk1"/>
              </a:solidFill>
              <a:effectLst/>
              <a:latin typeface="+mn-lt"/>
              <a:ea typeface="+mn-ea"/>
              <a:cs typeface="+mn-cs"/>
            </a:rPr>
            <a:t>ラベンダーの里ふるさと応援基金・・</a:t>
          </a:r>
          <a:r>
            <a:rPr lang="ja-JP" altLang="ja-JP" sz="1100">
              <a:solidFill>
                <a:schemeClr val="dk1"/>
              </a:solidFill>
              <a:effectLst/>
              <a:latin typeface="+mn-lt"/>
              <a:ea typeface="+mn-ea"/>
              <a:cs typeface="+mn-cs"/>
            </a:rPr>
            <a:t>ラベンダー発祥の地としてラベンダーを核としたまちづくりに関する事業の財源に充てるため</a:t>
          </a:r>
          <a:endParaRPr lang="ja-JP" altLang="ja-JP" sz="1400">
            <a:effectLst/>
          </a:endParaRPr>
        </a:p>
        <a:p>
          <a:r>
            <a:rPr lang="ja-JP" altLang="ja-JP" sz="1100">
              <a:solidFill>
                <a:schemeClr val="dk1"/>
              </a:solidFill>
              <a:effectLst/>
              <a:latin typeface="+mn-lt"/>
              <a:ea typeface="+mn-ea"/>
              <a:cs typeface="+mn-cs"/>
            </a:rPr>
            <a:t>　　　　　　　　　　　　　　　　　　　　　　　活火山十勝岳と共生するまちづくりに関する事業の財源に充てるため</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公共施設整備基金・・・・・・・・・</a:t>
          </a:r>
          <a:r>
            <a:rPr lang="ja-JP" altLang="ja-JP" sz="1100">
              <a:solidFill>
                <a:schemeClr val="dk1"/>
              </a:solidFill>
              <a:effectLst/>
              <a:latin typeface="+mn-lt"/>
              <a:ea typeface="+mn-ea"/>
              <a:cs typeface="+mn-cs"/>
            </a:rPr>
            <a:t>・上富良野中学校およびクリーンセンターの整備のため増加している</a:t>
          </a:r>
          <a:endParaRPr lang="ja-JP" altLang="ja-JP" sz="1400">
            <a:effectLst/>
          </a:endParaRPr>
        </a:p>
        <a:p>
          <a:r>
            <a:rPr kumimoji="1" lang="ja-JP" altLang="ja-JP" sz="1100">
              <a:solidFill>
                <a:schemeClr val="dk1"/>
              </a:solidFill>
              <a:effectLst/>
              <a:latin typeface="+mn-lt"/>
              <a:ea typeface="+mn-ea"/>
              <a:cs typeface="+mn-cs"/>
            </a:rPr>
            <a:t>農業振興基金・・・・・・・・・・・・・・道営事業のため増加している</a:t>
          </a:r>
          <a:endParaRPr lang="ja-JP" altLang="ja-JP" sz="1400">
            <a:effectLst/>
          </a:endParaRPr>
        </a:p>
        <a:p>
          <a:r>
            <a:rPr kumimoji="1" lang="ja-JP" altLang="ja-JP" sz="1100">
              <a:solidFill>
                <a:schemeClr val="dk1"/>
              </a:solidFill>
              <a:effectLst/>
              <a:latin typeface="+mn-lt"/>
              <a:ea typeface="+mn-ea"/>
              <a:cs typeface="+mn-cs"/>
            </a:rPr>
            <a:t>地域福祉基金・・・・・・・・・・・・・・予防接種事業および妊婦健診事業で支消し減少している</a:t>
          </a:r>
          <a:endParaRPr lang="ja-JP" altLang="ja-JP" sz="1400">
            <a:effectLst/>
          </a:endParaRPr>
        </a:p>
        <a:p>
          <a:r>
            <a:rPr kumimoji="1" lang="ja-JP" altLang="ja-JP" sz="1100">
              <a:solidFill>
                <a:schemeClr val="dk1"/>
              </a:solidFill>
              <a:effectLst/>
              <a:latin typeface="+mn-lt"/>
              <a:ea typeface="+mn-ea"/>
              <a:cs typeface="+mn-cs"/>
            </a:rPr>
            <a:t>国内外交流推進基金・・・・・・・・青少年国内派遣事業等で支消し減少している</a:t>
          </a:r>
          <a:endParaRPr lang="ja-JP" altLang="ja-JP" sz="1400">
            <a:effectLst/>
          </a:endParaRPr>
        </a:p>
        <a:p>
          <a:r>
            <a:rPr kumimoji="1" lang="ja-JP" altLang="ja-JP" sz="1100">
              <a:solidFill>
                <a:schemeClr val="dk1"/>
              </a:solidFill>
              <a:effectLst/>
              <a:latin typeface="+mn-lt"/>
              <a:ea typeface="+mn-ea"/>
              <a:cs typeface="+mn-cs"/>
            </a:rPr>
            <a:t>ラベンダーの里ふるさと応援基金・・日の出公園整備のため増加している</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目的に沿った事業を行うため、財政状況を踏まえ積立および支消を行っていく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年度に、過年度災害復旧や上富良野町</a:t>
          </a:r>
          <a:r>
            <a:rPr kumimoji="1" lang="en-US" altLang="ja-JP" sz="1100">
              <a:solidFill>
                <a:schemeClr val="dk1"/>
              </a:solidFill>
              <a:effectLst/>
              <a:latin typeface="+mn-lt"/>
              <a:ea typeface="+mn-ea"/>
              <a:cs typeface="+mn-cs"/>
            </a:rPr>
            <a:t>120</a:t>
          </a:r>
          <a:r>
            <a:rPr kumimoji="1" lang="ja-JP" altLang="ja-JP" sz="1100">
              <a:solidFill>
                <a:schemeClr val="dk1"/>
              </a:solidFill>
              <a:effectLst/>
              <a:latin typeface="+mn-lt"/>
              <a:ea typeface="+mn-ea"/>
              <a:cs typeface="+mn-cs"/>
            </a:rPr>
            <a:t>年等特殊要因に対応するため</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百万円支消しているが、ほぼ同額積立をして横ばいとなっている。</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財政調整基金に頼らない財政運営を行う予算編成を持続する。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高金利起債の繰上償還に充ててきたが対象起債の償還完了により、支消など行っていない。</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減債基金に頼らない財政運営を行う予算編成を持続する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北海道上富良野町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10,967
10,926
237.10
7,852,963
7,626,531
220,719
4,170,032
8,546,085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61.5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有形固定資産減価償却率が類似団体平均をやや上回っているが、当団体では老朽化した施設が多いためである。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29119</xdr:rowOff>
    </xdr:from>
    <xdr:to>
      <xdr:col>23</xdr:col>
      <xdr:colOff>85090</xdr:colOff>
      <xdr:row>34</xdr:row>
      <xdr:rowOff>11521</xdr:rowOff>
    </xdr:to>
    <xdr:cxnSp macro="">
      <xdr:nvCxnSpPr>
        <xdr:cNvPr id="66" name="直線コネクタ 65"/>
        <xdr:cNvCxnSpPr/>
      </xdr:nvCxnSpPr>
      <xdr:spPr>
        <a:xfrm flipV="1">
          <a:off x="4760595" y="4486819"/>
          <a:ext cx="1270" cy="1354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15348</xdr:rowOff>
    </xdr:from>
    <xdr:ext cx="405111" cy="259045"/>
    <xdr:sp macro="" textlink="">
      <xdr:nvSpPr>
        <xdr:cNvPr id="67" name="有形固定資産減価償却率最小値テキスト"/>
        <xdr:cNvSpPr txBox="1"/>
      </xdr:nvSpPr>
      <xdr:spPr>
        <a:xfrm>
          <a:off x="4813300" y="5844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11521</xdr:rowOff>
    </xdr:from>
    <xdr:to>
      <xdr:col>23</xdr:col>
      <xdr:colOff>174625</xdr:colOff>
      <xdr:row>34</xdr:row>
      <xdr:rowOff>11521</xdr:rowOff>
    </xdr:to>
    <xdr:cxnSp macro="">
      <xdr:nvCxnSpPr>
        <xdr:cNvPr id="68" name="直線コネクタ 67"/>
        <xdr:cNvCxnSpPr/>
      </xdr:nvCxnSpPr>
      <xdr:spPr>
        <a:xfrm>
          <a:off x="4673600" y="5840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147246</xdr:rowOff>
    </xdr:from>
    <xdr:ext cx="405111" cy="259045"/>
    <xdr:sp macro="" textlink="">
      <xdr:nvSpPr>
        <xdr:cNvPr id="69" name="有形固定資産減価償却率最大値テキスト"/>
        <xdr:cNvSpPr txBox="1"/>
      </xdr:nvSpPr>
      <xdr:spPr>
        <a:xfrm>
          <a:off x="4813300" y="426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29119</xdr:rowOff>
    </xdr:from>
    <xdr:to>
      <xdr:col>23</xdr:col>
      <xdr:colOff>174625</xdr:colOff>
      <xdr:row>26</xdr:row>
      <xdr:rowOff>29119</xdr:rowOff>
    </xdr:to>
    <xdr:cxnSp macro="">
      <xdr:nvCxnSpPr>
        <xdr:cNvPr id="70" name="直線コネクタ 69"/>
        <xdr:cNvCxnSpPr/>
      </xdr:nvCxnSpPr>
      <xdr:spPr>
        <a:xfrm>
          <a:off x="4673600" y="4486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117855</xdr:rowOff>
    </xdr:from>
    <xdr:ext cx="405111" cy="259045"/>
    <xdr:sp macro="" textlink="">
      <xdr:nvSpPr>
        <xdr:cNvPr id="71" name="有形固定資産減価償却率平均値テキスト"/>
        <xdr:cNvSpPr txBox="1"/>
      </xdr:nvSpPr>
      <xdr:spPr>
        <a:xfrm>
          <a:off x="4813300" y="5089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139428</xdr:rowOff>
    </xdr:from>
    <xdr:to>
      <xdr:col>23</xdr:col>
      <xdr:colOff>136525</xdr:colOff>
      <xdr:row>30</xdr:row>
      <xdr:rowOff>69578</xdr:rowOff>
    </xdr:to>
    <xdr:sp macro="" textlink="">
      <xdr:nvSpPr>
        <xdr:cNvPr id="72" name="フローチャート: 判断 71"/>
        <xdr:cNvSpPr/>
      </xdr:nvSpPr>
      <xdr:spPr>
        <a:xfrm>
          <a:off x="4711700" y="511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156119</xdr:rowOff>
    </xdr:from>
    <xdr:to>
      <xdr:col>19</xdr:col>
      <xdr:colOff>187325</xdr:colOff>
      <xdr:row>31</xdr:row>
      <xdr:rowOff>86269</xdr:rowOff>
    </xdr:to>
    <xdr:sp macro="" textlink="">
      <xdr:nvSpPr>
        <xdr:cNvPr id="73" name="フローチャート: 判断 72"/>
        <xdr:cNvSpPr/>
      </xdr:nvSpPr>
      <xdr:spPr>
        <a:xfrm>
          <a:off x="4000500" y="52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74" name="フローチャート: 判断 73"/>
        <xdr:cNvSpPr/>
      </xdr:nvSpPr>
      <xdr:spPr>
        <a:xfrm>
          <a:off x="3238500" y="525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113483</xdr:rowOff>
    </xdr:from>
    <xdr:to>
      <xdr:col>23</xdr:col>
      <xdr:colOff>136525</xdr:colOff>
      <xdr:row>29</xdr:row>
      <xdr:rowOff>43633</xdr:rowOff>
    </xdr:to>
    <xdr:sp macro="" textlink="">
      <xdr:nvSpPr>
        <xdr:cNvPr id="80" name="楕円 79"/>
        <xdr:cNvSpPr/>
      </xdr:nvSpPr>
      <xdr:spPr>
        <a:xfrm>
          <a:off x="4711700" y="491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136360</xdr:rowOff>
    </xdr:from>
    <xdr:ext cx="405111" cy="259045"/>
    <xdr:sp macro="" textlink="">
      <xdr:nvSpPr>
        <xdr:cNvPr id="81" name="有形固定資産減価償却率該当値テキスト"/>
        <xdr:cNvSpPr txBox="1"/>
      </xdr:nvSpPr>
      <xdr:spPr>
        <a:xfrm>
          <a:off x="4813300" y="4765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116568</xdr:rowOff>
    </xdr:from>
    <xdr:to>
      <xdr:col>19</xdr:col>
      <xdr:colOff>187325</xdr:colOff>
      <xdr:row>29</xdr:row>
      <xdr:rowOff>46718</xdr:rowOff>
    </xdr:to>
    <xdr:sp macro="" textlink="">
      <xdr:nvSpPr>
        <xdr:cNvPr id="82" name="楕円 81"/>
        <xdr:cNvSpPr/>
      </xdr:nvSpPr>
      <xdr:spPr>
        <a:xfrm>
          <a:off x="4000500" y="491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164283</xdr:rowOff>
    </xdr:from>
    <xdr:to>
      <xdr:col>23</xdr:col>
      <xdr:colOff>85725</xdr:colOff>
      <xdr:row>28</xdr:row>
      <xdr:rowOff>167368</xdr:rowOff>
    </xdr:to>
    <xdr:cxnSp macro="">
      <xdr:nvCxnSpPr>
        <xdr:cNvPr id="83" name="直線コネクタ 82"/>
        <xdr:cNvCxnSpPr/>
      </xdr:nvCxnSpPr>
      <xdr:spPr>
        <a:xfrm flipV="1">
          <a:off x="4051300" y="4964883"/>
          <a:ext cx="7112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86995</xdr:rowOff>
    </xdr:from>
    <xdr:to>
      <xdr:col>15</xdr:col>
      <xdr:colOff>187325</xdr:colOff>
      <xdr:row>30</xdr:row>
      <xdr:rowOff>17145</xdr:rowOff>
    </xdr:to>
    <xdr:sp macro="" textlink="">
      <xdr:nvSpPr>
        <xdr:cNvPr id="84" name="楕円 83"/>
        <xdr:cNvSpPr/>
      </xdr:nvSpPr>
      <xdr:spPr>
        <a:xfrm>
          <a:off x="3238500" y="505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167368</xdr:rowOff>
    </xdr:from>
    <xdr:to>
      <xdr:col>19</xdr:col>
      <xdr:colOff>136525</xdr:colOff>
      <xdr:row>29</xdr:row>
      <xdr:rowOff>137795</xdr:rowOff>
    </xdr:to>
    <xdr:cxnSp macro="">
      <xdr:nvCxnSpPr>
        <xdr:cNvPr id="85" name="直線コネクタ 84"/>
        <xdr:cNvCxnSpPr/>
      </xdr:nvCxnSpPr>
      <xdr:spPr>
        <a:xfrm flipV="1">
          <a:off x="3289300" y="4967968"/>
          <a:ext cx="762000" cy="14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77396</xdr:rowOff>
    </xdr:from>
    <xdr:ext cx="405111" cy="259045"/>
    <xdr:sp macro="" textlink="">
      <xdr:nvSpPr>
        <xdr:cNvPr id="86" name="n_1aveValue有形固定資産減価償却率"/>
        <xdr:cNvSpPr txBox="1"/>
      </xdr:nvSpPr>
      <xdr:spPr>
        <a:xfrm>
          <a:off x="3836044" y="5392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37301</xdr:rowOff>
    </xdr:from>
    <xdr:ext cx="405111" cy="259045"/>
    <xdr:sp macro="" textlink="">
      <xdr:nvSpPr>
        <xdr:cNvPr id="87" name="n_2aveValue有形固定資産減価償却率"/>
        <xdr:cNvSpPr txBox="1"/>
      </xdr:nvSpPr>
      <xdr:spPr>
        <a:xfrm>
          <a:off x="3086744" y="5352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63245</xdr:rowOff>
    </xdr:from>
    <xdr:ext cx="405111" cy="259045"/>
    <xdr:sp macro="" textlink="">
      <xdr:nvSpPr>
        <xdr:cNvPr id="88" name="n_1mainValue有形固定資産減価償却率"/>
        <xdr:cNvSpPr txBox="1"/>
      </xdr:nvSpPr>
      <xdr:spPr>
        <a:xfrm>
          <a:off x="3836044" y="4692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89" name="n_2mainValue有形固定資産減価償却率"/>
        <xdr:cNvSpPr txBox="1"/>
      </xdr:nvSpPr>
      <xdr:spPr>
        <a:xfrm>
          <a:off x="3086744" y="483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業務活動収支（分母）が影響している。地方債の発行抑制等（分子の縮小）と事務事業の見直し（分母の拡大）が必要である。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xdr:cNvSpPr txBox="1"/>
      </xdr:nvSpPr>
      <xdr:spPr>
        <a:xfrm>
          <a:off x="10931403" y="55270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0" name="テキスト ボックス 109"/>
        <xdr:cNvSpPr txBox="1"/>
      </xdr:nvSpPr>
      <xdr:spPr>
        <a:xfrm>
          <a:off x="10931403" y="51671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2" name="テキスト ボックス 111"/>
        <xdr:cNvSpPr txBox="1"/>
      </xdr:nvSpPr>
      <xdr:spPr>
        <a:xfrm>
          <a:off x="10931403" y="48073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xdr:cNvSpPr txBox="1"/>
      </xdr:nvSpPr>
      <xdr:spPr>
        <a:xfrm>
          <a:off x="10880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80080</xdr:rowOff>
    </xdr:from>
    <xdr:to>
      <xdr:col>76</xdr:col>
      <xdr:colOff>21589</xdr:colOff>
      <xdr:row>34</xdr:row>
      <xdr:rowOff>151342</xdr:rowOff>
    </xdr:to>
    <xdr:cxnSp macro="">
      <xdr:nvCxnSpPr>
        <xdr:cNvPr id="118" name="直線コネクタ 117"/>
        <xdr:cNvCxnSpPr/>
      </xdr:nvCxnSpPr>
      <xdr:spPr>
        <a:xfrm flipV="1">
          <a:off x="14793595" y="4709230"/>
          <a:ext cx="1269" cy="1271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26757</xdr:rowOff>
    </xdr:from>
    <xdr:ext cx="405111" cy="259045"/>
    <xdr:sp macro="" textlink="">
      <xdr:nvSpPr>
        <xdr:cNvPr id="121" name="債務償還可能年数最大値テキスト"/>
        <xdr:cNvSpPr txBox="1"/>
      </xdr:nvSpPr>
      <xdr:spPr>
        <a:xfrm>
          <a:off x="14846300" y="4484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80080</xdr:rowOff>
    </xdr:from>
    <xdr:to>
      <xdr:col>76</xdr:col>
      <xdr:colOff>111125</xdr:colOff>
      <xdr:row>27</xdr:row>
      <xdr:rowOff>80080</xdr:rowOff>
    </xdr:to>
    <xdr:cxnSp macro="">
      <xdr:nvCxnSpPr>
        <xdr:cNvPr id="122" name="直線コネクタ 121"/>
        <xdr:cNvCxnSpPr/>
      </xdr:nvCxnSpPr>
      <xdr:spPr>
        <a:xfrm>
          <a:off x="14706600" y="4709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53569</xdr:rowOff>
    </xdr:from>
    <xdr:ext cx="340478" cy="259045"/>
    <xdr:sp macro="" textlink="">
      <xdr:nvSpPr>
        <xdr:cNvPr id="123" name="債務償還可能年数平均値テキスト"/>
        <xdr:cNvSpPr txBox="1"/>
      </xdr:nvSpPr>
      <xdr:spPr>
        <a:xfrm>
          <a:off x="14846300" y="536851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75142</xdr:rowOff>
    </xdr:from>
    <xdr:to>
      <xdr:col>76</xdr:col>
      <xdr:colOff>73025</xdr:colOff>
      <xdr:row>32</xdr:row>
      <xdr:rowOff>5292</xdr:rowOff>
    </xdr:to>
    <xdr:sp macro="" textlink="">
      <xdr:nvSpPr>
        <xdr:cNvPr id="124" name="フローチャート: 判断 123"/>
        <xdr:cNvSpPr/>
      </xdr:nvSpPr>
      <xdr:spPr>
        <a:xfrm>
          <a:off x="14744700" y="5390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166158</xdr:rowOff>
    </xdr:from>
    <xdr:to>
      <xdr:col>76</xdr:col>
      <xdr:colOff>73025</xdr:colOff>
      <xdr:row>30</xdr:row>
      <xdr:rowOff>96308</xdr:rowOff>
    </xdr:to>
    <xdr:sp macro="" textlink="">
      <xdr:nvSpPr>
        <xdr:cNvPr id="130" name="楕円 129"/>
        <xdr:cNvSpPr/>
      </xdr:nvSpPr>
      <xdr:spPr>
        <a:xfrm>
          <a:off x="14744700" y="513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17585</xdr:rowOff>
    </xdr:from>
    <xdr:ext cx="340478" cy="259045"/>
    <xdr:sp macro="" textlink="">
      <xdr:nvSpPr>
        <xdr:cNvPr id="131" name="債務償還可能年数該当値テキスト"/>
        <xdr:cNvSpPr txBox="1"/>
      </xdr:nvSpPr>
      <xdr:spPr>
        <a:xfrm>
          <a:off x="14846300" y="49896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北海道上富良野町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10,967
10,926
237.10
7,852,963
7,626,531
220,719
4,170,032
8,546,085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61.5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80010</xdr:rowOff>
    </xdr:from>
    <xdr:to>
      <xdr:col>24</xdr:col>
      <xdr:colOff>62865</xdr:colOff>
      <xdr:row>41</xdr:row>
      <xdr:rowOff>28575</xdr:rowOff>
    </xdr:to>
    <xdr:cxnSp macro="">
      <xdr:nvCxnSpPr>
        <xdr:cNvPr id="56" name="直線コネクタ 55"/>
        <xdr:cNvCxnSpPr/>
      </xdr:nvCxnSpPr>
      <xdr:spPr>
        <a:xfrm flipV="1">
          <a:off x="4634865" y="573786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26687</xdr:rowOff>
    </xdr:from>
    <xdr:ext cx="405111" cy="259045"/>
    <xdr:sp macro="" textlink="">
      <xdr:nvSpPr>
        <xdr:cNvPr id="59" name="【道路】&#10;有形固定資産減価償却率最大値テキスト"/>
        <xdr:cNvSpPr txBox="1"/>
      </xdr:nvSpPr>
      <xdr:spPr>
        <a:xfrm>
          <a:off x="4673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80010</xdr:rowOff>
    </xdr:from>
    <xdr:to>
      <xdr:col>24</xdr:col>
      <xdr:colOff>152400</xdr:colOff>
      <xdr:row>33</xdr:row>
      <xdr:rowOff>80010</xdr:rowOff>
    </xdr:to>
    <xdr:cxnSp macro="">
      <xdr:nvCxnSpPr>
        <xdr:cNvPr id="60" name="直線コネクタ 59"/>
        <xdr:cNvCxnSpPr/>
      </xdr:nvCxnSpPr>
      <xdr:spPr>
        <a:xfrm>
          <a:off x="4546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40022</xdr:rowOff>
    </xdr:from>
    <xdr:ext cx="405111" cy="259045"/>
    <xdr:sp macro="" textlink="">
      <xdr:nvSpPr>
        <xdr:cNvPr id="61" name="【道路】&#10;有形固定資産減価償却率平均値テキスト"/>
        <xdr:cNvSpPr txBox="1"/>
      </xdr:nvSpPr>
      <xdr:spPr>
        <a:xfrm>
          <a:off x="4673600" y="6383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61595</xdr:rowOff>
    </xdr:from>
    <xdr:to>
      <xdr:col>24</xdr:col>
      <xdr:colOff>114300</xdr:colOff>
      <xdr:row>37</xdr:row>
      <xdr:rowOff>163195</xdr:rowOff>
    </xdr:to>
    <xdr:sp macro="" textlink="">
      <xdr:nvSpPr>
        <xdr:cNvPr id="62" name="フローチャート: 判断 61"/>
        <xdr:cNvSpPr/>
      </xdr:nvSpPr>
      <xdr:spPr>
        <a:xfrm>
          <a:off x="4584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84455</xdr:rowOff>
    </xdr:from>
    <xdr:to>
      <xdr:col>20</xdr:col>
      <xdr:colOff>38100</xdr:colOff>
      <xdr:row>38</xdr:row>
      <xdr:rowOff>14605</xdr:rowOff>
    </xdr:to>
    <xdr:sp macro="" textlink="">
      <xdr:nvSpPr>
        <xdr:cNvPr id="63" name="フローチャート: 判断 62"/>
        <xdr:cNvSpPr/>
      </xdr:nvSpPr>
      <xdr:spPr>
        <a:xfrm>
          <a:off x="3746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27305</xdr:rowOff>
    </xdr:from>
    <xdr:to>
      <xdr:col>15</xdr:col>
      <xdr:colOff>101600</xdr:colOff>
      <xdr:row>38</xdr:row>
      <xdr:rowOff>128905</xdr:rowOff>
    </xdr:to>
    <xdr:sp macro="" textlink="">
      <xdr:nvSpPr>
        <xdr:cNvPr id="64" name="フローチャート: 判断 63"/>
        <xdr:cNvSpPr/>
      </xdr:nvSpPr>
      <xdr:spPr>
        <a:xfrm>
          <a:off x="2857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23495</xdr:rowOff>
    </xdr:from>
    <xdr:to>
      <xdr:col>24</xdr:col>
      <xdr:colOff>114300</xdr:colOff>
      <xdr:row>36</xdr:row>
      <xdr:rowOff>125095</xdr:rowOff>
    </xdr:to>
    <xdr:sp macro="" textlink="">
      <xdr:nvSpPr>
        <xdr:cNvPr id="70" name="楕円 69"/>
        <xdr:cNvSpPr/>
      </xdr:nvSpPr>
      <xdr:spPr>
        <a:xfrm>
          <a:off x="4584700" y="619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46372</xdr:rowOff>
    </xdr:from>
    <xdr:ext cx="405111" cy="259045"/>
    <xdr:sp macro="" textlink="">
      <xdr:nvSpPr>
        <xdr:cNvPr id="71" name="【道路】&#10;有形固定資産減価償却率該当値テキスト"/>
        <xdr:cNvSpPr txBox="1"/>
      </xdr:nvSpPr>
      <xdr:spPr>
        <a:xfrm>
          <a:off x="4673600"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59690</xdr:rowOff>
    </xdr:from>
    <xdr:to>
      <xdr:col>20</xdr:col>
      <xdr:colOff>38100</xdr:colOff>
      <xdr:row>36</xdr:row>
      <xdr:rowOff>161290</xdr:rowOff>
    </xdr:to>
    <xdr:sp macro="" textlink="">
      <xdr:nvSpPr>
        <xdr:cNvPr id="72" name="楕円 71"/>
        <xdr:cNvSpPr/>
      </xdr:nvSpPr>
      <xdr:spPr>
        <a:xfrm>
          <a:off x="3746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74295</xdr:rowOff>
    </xdr:from>
    <xdr:to>
      <xdr:col>24</xdr:col>
      <xdr:colOff>63500</xdr:colOff>
      <xdr:row>36</xdr:row>
      <xdr:rowOff>110490</xdr:rowOff>
    </xdr:to>
    <xdr:cxnSp macro="">
      <xdr:nvCxnSpPr>
        <xdr:cNvPr id="73" name="直線コネクタ 72"/>
        <xdr:cNvCxnSpPr/>
      </xdr:nvCxnSpPr>
      <xdr:spPr>
        <a:xfrm flipV="1">
          <a:off x="3797300" y="624649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97790</xdr:rowOff>
    </xdr:from>
    <xdr:to>
      <xdr:col>15</xdr:col>
      <xdr:colOff>101600</xdr:colOff>
      <xdr:row>37</xdr:row>
      <xdr:rowOff>27940</xdr:rowOff>
    </xdr:to>
    <xdr:sp macro="" textlink="">
      <xdr:nvSpPr>
        <xdr:cNvPr id="74" name="楕円 73"/>
        <xdr:cNvSpPr/>
      </xdr:nvSpPr>
      <xdr:spPr>
        <a:xfrm>
          <a:off x="2857500" y="62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110490</xdr:rowOff>
    </xdr:from>
    <xdr:to>
      <xdr:col>19</xdr:col>
      <xdr:colOff>177800</xdr:colOff>
      <xdr:row>36</xdr:row>
      <xdr:rowOff>148590</xdr:rowOff>
    </xdr:to>
    <xdr:cxnSp macro="">
      <xdr:nvCxnSpPr>
        <xdr:cNvPr id="75" name="直線コネクタ 74"/>
        <xdr:cNvCxnSpPr/>
      </xdr:nvCxnSpPr>
      <xdr:spPr>
        <a:xfrm flipV="1">
          <a:off x="2908300" y="62826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5732</xdr:rowOff>
    </xdr:from>
    <xdr:ext cx="405111" cy="259045"/>
    <xdr:sp macro="" textlink="">
      <xdr:nvSpPr>
        <xdr:cNvPr id="76" name="n_1aveValue【道路】&#10;有形固定資産減価償却率"/>
        <xdr:cNvSpPr txBox="1"/>
      </xdr:nvSpPr>
      <xdr:spPr>
        <a:xfrm>
          <a:off x="3582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120032</xdr:rowOff>
    </xdr:from>
    <xdr:ext cx="405111" cy="259045"/>
    <xdr:sp macro="" textlink="">
      <xdr:nvSpPr>
        <xdr:cNvPr id="77" name="n_2aveValue【道路】&#10;有形固定資産減価償却率"/>
        <xdr:cNvSpPr txBox="1"/>
      </xdr:nvSpPr>
      <xdr:spPr>
        <a:xfrm>
          <a:off x="27057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6367</xdr:rowOff>
    </xdr:from>
    <xdr:ext cx="405111" cy="259045"/>
    <xdr:sp macro="" textlink="">
      <xdr:nvSpPr>
        <xdr:cNvPr id="78" name="n_1mainValue【道路】&#10;有形固定資産減価償却率"/>
        <xdr:cNvSpPr txBox="1"/>
      </xdr:nvSpPr>
      <xdr:spPr>
        <a:xfrm>
          <a:off x="35820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44467</xdr:rowOff>
    </xdr:from>
    <xdr:ext cx="405111" cy="259045"/>
    <xdr:sp macro="" textlink="">
      <xdr:nvSpPr>
        <xdr:cNvPr id="79" name="n_2mainValue【道路】&#10;有形固定資産減価償却率"/>
        <xdr:cNvSpPr txBox="1"/>
      </xdr:nvSpPr>
      <xdr:spPr>
        <a:xfrm>
          <a:off x="2705744" y="604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0" name="直線コネクタ 8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1" name="テキスト ボックス 9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2" name="直線コネクタ 9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3" name="テキスト ボックス 92"/>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4" name="直線コネクタ 9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5" name="テキスト ボックス 94"/>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6" name="直線コネクタ 9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7" name="テキスト ボックス 96"/>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8" name="直線コネクタ 9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9" name="テキスト ボックス 98"/>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0" name="直線コネクタ 9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1" name="テキスト ボックス 100"/>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3" name="テキスト ボックス 10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6967</xdr:rowOff>
    </xdr:from>
    <xdr:to>
      <xdr:col>54</xdr:col>
      <xdr:colOff>189865</xdr:colOff>
      <xdr:row>42</xdr:row>
      <xdr:rowOff>30742</xdr:rowOff>
    </xdr:to>
    <xdr:cxnSp macro="">
      <xdr:nvCxnSpPr>
        <xdr:cNvPr id="105" name="直線コネクタ 104"/>
        <xdr:cNvCxnSpPr/>
      </xdr:nvCxnSpPr>
      <xdr:spPr>
        <a:xfrm flipV="1">
          <a:off x="10476865" y="5836267"/>
          <a:ext cx="0" cy="13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34569</xdr:rowOff>
    </xdr:from>
    <xdr:ext cx="469744" cy="259045"/>
    <xdr:sp macro="" textlink="">
      <xdr:nvSpPr>
        <xdr:cNvPr id="106" name="【道路】&#10;一人当たり延長最小値テキスト"/>
        <xdr:cNvSpPr txBox="1"/>
      </xdr:nvSpPr>
      <xdr:spPr>
        <a:xfrm>
          <a:off x="10515600" y="723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30742</xdr:rowOff>
    </xdr:from>
    <xdr:to>
      <xdr:col>55</xdr:col>
      <xdr:colOff>88900</xdr:colOff>
      <xdr:row>42</xdr:row>
      <xdr:rowOff>30742</xdr:rowOff>
    </xdr:to>
    <xdr:cxnSp macro="">
      <xdr:nvCxnSpPr>
        <xdr:cNvPr id="107" name="直線コネクタ 106"/>
        <xdr:cNvCxnSpPr/>
      </xdr:nvCxnSpPr>
      <xdr:spPr>
        <a:xfrm>
          <a:off x="10388600" y="723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125094</xdr:rowOff>
    </xdr:from>
    <xdr:ext cx="534377" cy="259045"/>
    <xdr:sp macro="" textlink="">
      <xdr:nvSpPr>
        <xdr:cNvPr id="108" name="【道路】&#10;一人当たり延長最大値テキスト"/>
        <xdr:cNvSpPr txBox="1"/>
      </xdr:nvSpPr>
      <xdr:spPr>
        <a:xfrm>
          <a:off x="10515600" y="561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6967</xdr:rowOff>
    </xdr:from>
    <xdr:to>
      <xdr:col>55</xdr:col>
      <xdr:colOff>88900</xdr:colOff>
      <xdr:row>34</xdr:row>
      <xdr:rowOff>6967</xdr:rowOff>
    </xdr:to>
    <xdr:cxnSp macro="">
      <xdr:nvCxnSpPr>
        <xdr:cNvPr id="109" name="直線コネクタ 108"/>
        <xdr:cNvCxnSpPr/>
      </xdr:nvCxnSpPr>
      <xdr:spPr>
        <a:xfrm>
          <a:off x="10388600" y="58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94190</xdr:rowOff>
    </xdr:from>
    <xdr:ext cx="534377" cy="259045"/>
    <xdr:sp macro="" textlink="">
      <xdr:nvSpPr>
        <xdr:cNvPr id="110" name="【道路】&#10;一人当たり延長平均値テキスト"/>
        <xdr:cNvSpPr txBox="1"/>
      </xdr:nvSpPr>
      <xdr:spPr>
        <a:xfrm>
          <a:off x="10515600" y="6609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115763</xdr:rowOff>
    </xdr:from>
    <xdr:to>
      <xdr:col>55</xdr:col>
      <xdr:colOff>50800</xdr:colOff>
      <xdr:row>39</xdr:row>
      <xdr:rowOff>45913</xdr:rowOff>
    </xdr:to>
    <xdr:sp macro="" textlink="">
      <xdr:nvSpPr>
        <xdr:cNvPr id="111" name="フローチャート: 判断 110"/>
        <xdr:cNvSpPr/>
      </xdr:nvSpPr>
      <xdr:spPr>
        <a:xfrm>
          <a:off x="10426700" y="663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128597</xdr:rowOff>
    </xdr:from>
    <xdr:to>
      <xdr:col>50</xdr:col>
      <xdr:colOff>165100</xdr:colOff>
      <xdr:row>39</xdr:row>
      <xdr:rowOff>58747</xdr:rowOff>
    </xdr:to>
    <xdr:sp macro="" textlink="">
      <xdr:nvSpPr>
        <xdr:cNvPr id="112" name="フローチャート: 判断 111"/>
        <xdr:cNvSpPr/>
      </xdr:nvSpPr>
      <xdr:spPr>
        <a:xfrm>
          <a:off x="9588500" y="664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20306</xdr:rowOff>
    </xdr:from>
    <xdr:to>
      <xdr:col>46</xdr:col>
      <xdr:colOff>38100</xdr:colOff>
      <xdr:row>38</xdr:row>
      <xdr:rowOff>121906</xdr:rowOff>
    </xdr:to>
    <xdr:sp macro="" textlink="">
      <xdr:nvSpPr>
        <xdr:cNvPr id="113" name="フローチャート: 判断 112"/>
        <xdr:cNvSpPr/>
      </xdr:nvSpPr>
      <xdr:spPr>
        <a:xfrm>
          <a:off x="8699500" y="653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13741</xdr:rowOff>
    </xdr:from>
    <xdr:to>
      <xdr:col>55</xdr:col>
      <xdr:colOff>50800</xdr:colOff>
      <xdr:row>35</xdr:row>
      <xdr:rowOff>115341</xdr:rowOff>
    </xdr:to>
    <xdr:sp macro="" textlink="">
      <xdr:nvSpPr>
        <xdr:cNvPr id="119" name="楕円 118"/>
        <xdr:cNvSpPr/>
      </xdr:nvSpPr>
      <xdr:spPr>
        <a:xfrm>
          <a:off x="10426700" y="601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36618</xdr:rowOff>
    </xdr:from>
    <xdr:ext cx="534377" cy="259045"/>
    <xdr:sp macro="" textlink="">
      <xdr:nvSpPr>
        <xdr:cNvPr id="120" name="【道路】&#10;一人当たり延長該当値テキスト"/>
        <xdr:cNvSpPr txBox="1"/>
      </xdr:nvSpPr>
      <xdr:spPr>
        <a:xfrm>
          <a:off x="10515600" y="586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7536</xdr:rowOff>
    </xdr:from>
    <xdr:to>
      <xdr:col>50</xdr:col>
      <xdr:colOff>165100</xdr:colOff>
      <xdr:row>35</xdr:row>
      <xdr:rowOff>109136</xdr:rowOff>
    </xdr:to>
    <xdr:sp macro="" textlink="">
      <xdr:nvSpPr>
        <xdr:cNvPr id="121" name="楕円 120"/>
        <xdr:cNvSpPr/>
      </xdr:nvSpPr>
      <xdr:spPr>
        <a:xfrm>
          <a:off x="9588500" y="600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58336</xdr:rowOff>
    </xdr:from>
    <xdr:to>
      <xdr:col>55</xdr:col>
      <xdr:colOff>0</xdr:colOff>
      <xdr:row>35</xdr:row>
      <xdr:rowOff>64541</xdr:rowOff>
    </xdr:to>
    <xdr:cxnSp macro="">
      <xdr:nvCxnSpPr>
        <xdr:cNvPr id="122" name="直線コネクタ 121"/>
        <xdr:cNvCxnSpPr/>
      </xdr:nvCxnSpPr>
      <xdr:spPr>
        <a:xfrm>
          <a:off x="9639300" y="6059086"/>
          <a:ext cx="8382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24812</xdr:rowOff>
    </xdr:from>
    <xdr:to>
      <xdr:col>46</xdr:col>
      <xdr:colOff>38100</xdr:colOff>
      <xdr:row>35</xdr:row>
      <xdr:rowOff>126412</xdr:rowOff>
    </xdr:to>
    <xdr:sp macro="" textlink="">
      <xdr:nvSpPr>
        <xdr:cNvPr id="123" name="楕円 122"/>
        <xdr:cNvSpPr/>
      </xdr:nvSpPr>
      <xdr:spPr>
        <a:xfrm>
          <a:off x="8699500" y="602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58336</xdr:rowOff>
    </xdr:from>
    <xdr:to>
      <xdr:col>50</xdr:col>
      <xdr:colOff>114300</xdr:colOff>
      <xdr:row>35</xdr:row>
      <xdr:rowOff>75612</xdr:rowOff>
    </xdr:to>
    <xdr:cxnSp macro="">
      <xdr:nvCxnSpPr>
        <xdr:cNvPr id="124" name="直線コネクタ 123"/>
        <xdr:cNvCxnSpPr/>
      </xdr:nvCxnSpPr>
      <xdr:spPr>
        <a:xfrm flipV="1">
          <a:off x="8750300" y="6059086"/>
          <a:ext cx="889000" cy="17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49874</xdr:rowOff>
    </xdr:from>
    <xdr:ext cx="534377" cy="259045"/>
    <xdr:sp macro="" textlink="">
      <xdr:nvSpPr>
        <xdr:cNvPr id="125" name="n_1aveValue【道路】&#10;一人当たり延長"/>
        <xdr:cNvSpPr txBox="1"/>
      </xdr:nvSpPr>
      <xdr:spPr>
        <a:xfrm>
          <a:off x="9359411" y="673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113033</xdr:rowOff>
    </xdr:from>
    <xdr:ext cx="534377" cy="259045"/>
    <xdr:sp macro="" textlink="">
      <xdr:nvSpPr>
        <xdr:cNvPr id="126" name="n_2aveValue【道路】&#10;一人当たり延長"/>
        <xdr:cNvSpPr txBox="1"/>
      </xdr:nvSpPr>
      <xdr:spPr>
        <a:xfrm>
          <a:off x="8483111" y="662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33</xdr:row>
      <xdr:rowOff>125663</xdr:rowOff>
    </xdr:from>
    <xdr:ext cx="534377" cy="259045"/>
    <xdr:sp macro="" textlink="">
      <xdr:nvSpPr>
        <xdr:cNvPr id="127" name="n_1mainValue【道路】&#10;一人当たり延長"/>
        <xdr:cNvSpPr txBox="1"/>
      </xdr:nvSpPr>
      <xdr:spPr>
        <a:xfrm>
          <a:off x="9359411" y="578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33</xdr:row>
      <xdr:rowOff>142939</xdr:rowOff>
    </xdr:from>
    <xdr:ext cx="534377" cy="259045"/>
    <xdr:sp macro="" textlink="">
      <xdr:nvSpPr>
        <xdr:cNvPr id="128" name="n_2mainValue【道路】&#10;一人当たり延長"/>
        <xdr:cNvSpPr txBox="1"/>
      </xdr:nvSpPr>
      <xdr:spPr>
        <a:xfrm>
          <a:off x="8483111" y="580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0" name="テキスト ボックス 139"/>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8" name="テキスト ボックス 14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41910</xdr:rowOff>
    </xdr:from>
    <xdr:to>
      <xdr:col>24</xdr:col>
      <xdr:colOff>62865</xdr:colOff>
      <xdr:row>62</xdr:row>
      <xdr:rowOff>167640</xdr:rowOff>
    </xdr:to>
    <xdr:cxnSp macro="">
      <xdr:nvCxnSpPr>
        <xdr:cNvPr id="152" name="直線コネクタ 151"/>
        <xdr:cNvCxnSpPr/>
      </xdr:nvCxnSpPr>
      <xdr:spPr>
        <a:xfrm flipV="1">
          <a:off x="4634865" y="947166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17</xdr:rowOff>
    </xdr:from>
    <xdr:ext cx="405111" cy="259045"/>
    <xdr:sp macro="" textlink="">
      <xdr:nvSpPr>
        <xdr:cNvPr id="153" name="【橋りょう・トンネル】&#10;有形固定資産減価償却率最小値テキスト"/>
        <xdr:cNvSpPr txBox="1"/>
      </xdr:nvSpPr>
      <xdr:spPr>
        <a:xfrm>
          <a:off x="4673600"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167640</xdr:rowOff>
    </xdr:from>
    <xdr:to>
      <xdr:col>24</xdr:col>
      <xdr:colOff>152400</xdr:colOff>
      <xdr:row>62</xdr:row>
      <xdr:rowOff>167640</xdr:rowOff>
    </xdr:to>
    <xdr:cxnSp macro="">
      <xdr:nvCxnSpPr>
        <xdr:cNvPr id="154" name="直線コネクタ 153"/>
        <xdr:cNvCxnSpPr/>
      </xdr:nvCxnSpPr>
      <xdr:spPr>
        <a:xfrm>
          <a:off x="4546600" y="1079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160037</xdr:rowOff>
    </xdr:from>
    <xdr:ext cx="405111" cy="259045"/>
    <xdr:sp macro="" textlink="">
      <xdr:nvSpPr>
        <xdr:cNvPr id="155" name="【橋りょう・トンネル】&#10;有形固定資産減価償却率最大値テキスト"/>
        <xdr:cNvSpPr txBox="1"/>
      </xdr:nvSpPr>
      <xdr:spPr>
        <a:xfrm>
          <a:off x="4673600" y="9246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41910</xdr:rowOff>
    </xdr:from>
    <xdr:to>
      <xdr:col>24</xdr:col>
      <xdr:colOff>152400</xdr:colOff>
      <xdr:row>55</xdr:row>
      <xdr:rowOff>41910</xdr:rowOff>
    </xdr:to>
    <xdr:cxnSp macro="">
      <xdr:nvCxnSpPr>
        <xdr:cNvPr id="156" name="直線コネクタ 155"/>
        <xdr:cNvCxnSpPr/>
      </xdr:nvCxnSpPr>
      <xdr:spPr>
        <a:xfrm>
          <a:off x="4546600" y="947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86377</xdr:rowOff>
    </xdr:from>
    <xdr:ext cx="405111" cy="259045"/>
    <xdr:sp macro="" textlink="">
      <xdr:nvSpPr>
        <xdr:cNvPr id="157" name="【橋りょう・トンネル】&#10;有形固定資産減価償却率平均値テキスト"/>
        <xdr:cNvSpPr txBox="1"/>
      </xdr:nvSpPr>
      <xdr:spPr>
        <a:xfrm>
          <a:off x="4673600" y="985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58" name="フローチャート: 判断 157"/>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82550</xdr:rowOff>
    </xdr:from>
    <xdr:to>
      <xdr:col>20</xdr:col>
      <xdr:colOff>38100</xdr:colOff>
      <xdr:row>59</xdr:row>
      <xdr:rowOff>12700</xdr:rowOff>
    </xdr:to>
    <xdr:sp macro="" textlink="">
      <xdr:nvSpPr>
        <xdr:cNvPr id="159" name="フローチャート: 判断 158"/>
        <xdr:cNvSpPr/>
      </xdr:nvSpPr>
      <xdr:spPr>
        <a:xfrm>
          <a:off x="3746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126365</xdr:rowOff>
    </xdr:from>
    <xdr:to>
      <xdr:col>15</xdr:col>
      <xdr:colOff>101600</xdr:colOff>
      <xdr:row>59</xdr:row>
      <xdr:rowOff>56515</xdr:rowOff>
    </xdr:to>
    <xdr:sp macro="" textlink="">
      <xdr:nvSpPr>
        <xdr:cNvPr id="160" name="フローチャート: 判断 159"/>
        <xdr:cNvSpPr/>
      </xdr:nvSpPr>
      <xdr:spPr>
        <a:xfrm>
          <a:off x="2857500" y="100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xdr:rowOff>
    </xdr:from>
    <xdr:to>
      <xdr:col>24</xdr:col>
      <xdr:colOff>114300</xdr:colOff>
      <xdr:row>59</xdr:row>
      <xdr:rowOff>102235</xdr:rowOff>
    </xdr:to>
    <xdr:sp macro="" textlink="">
      <xdr:nvSpPr>
        <xdr:cNvPr id="166" name="楕円 165"/>
        <xdr:cNvSpPr/>
      </xdr:nvSpPr>
      <xdr:spPr>
        <a:xfrm>
          <a:off x="4584700" y="101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150512</xdr:rowOff>
    </xdr:from>
    <xdr:ext cx="405111" cy="259045"/>
    <xdr:sp macro="" textlink="">
      <xdr:nvSpPr>
        <xdr:cNvPr id="167" name="【橋りょう・トンネル】&#10;有形固定資産減価償却率該当値テキスト"/>
        <xdr:cNvSpPr txBox="1"/>
      </xdr:nvSpPr>
      <xdr:spPr>
        <a:xfrm>
          <a:off x="4673600" y="1009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31115</xdr:rowOff>
    </xdr:from>
    <xdr:to>
      <xdr:col>20</xdr:col>
      <xdr:colOff>38100</xdr:colOff>
      <xdr:row>59</xdr:row>
      <xdr:rowOff>132715</xdr:rowOff>
    </xdr:to>
    <xdr:sp macro="" textlink="">
      <xdr:nvSpPr>
        <xdr:cNvPr id="168" name="楕円 167"/>
        <xdr:cNvSpPr/>
      </xdr:nvSpPr>
      <xdr:spPr>
        <a:xfrm>
          <a:off x="3746500" y="101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51435</xdr:rowOff>
    </xdr:from>
    <xdr:to>
      <xdr:col>24</xdr:col>
      <xdr:colOff>63500</xdr:colOff>
      <xdr:row>59</xdr:row>
      <xdr:rowOff>81915</xdr:rowOff>
    </xdr:to>
    <xdr:cxnSp macro="">
      <xdr:nvCxnSpPr>
        <xdr:cNvPr id="169" name="直線コネクタ 168"/>
        <xdr:cNvCxnSpPr/>
      </xdr:nvCxnSpPr>
      <xdr:spPr>
        <a:xfrm flipV="1">
          <a:off x="3797300" y="1016698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61595</xdr:rowOff>
    </xdr:from>
    <xdr:to>
      <xdr:col>15</xdr:col>
      <xdr:colOff>101600</xdr:colOff>
      <xdr:row>59</xdr:row>
      <xdr:rowOff>163195</xdr:rowOff>
    </xdr:to>
    <xdr:sp macro="" textlink="">
      <xdr:nvSpPr>
        <xdr:cNvPr id="170" name="楕円 169"/>
        <xdr:cNvSpPr/>
      </xdr:nvSpPr>
      <xdr:spPr>
        <a:xfrm>
          <a:off x="28575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81915</xdr:rowOff>
    </xdr:from>
    <xdr:to>
      <xdr:col>19</xdr:col>
      <xdr:colOff>177800</xdr:colOff>
      <xdr:row>59</xdr:row>
      <xdr:rowOff>112395</xdr:rowOff>
    </xdr:to>
    <xdr:cxnSp macro="">
      <xdr:nvCxnSpPr>
        <xdr:cNvPr id="171" name="直線コネクタ 170"/>
        <xdr:cNvCxnSpPr/>
      </xdr:nvCxnSpPr>
      <xdr:spPr>
        <a:xfrm flipV="1">
          <a:off x="2908300" y="1019746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29227</xdr:rowOff>
    </xdr:from>
    <xdr:ext cx="405111" cy="259045"/>
    <xdr:sp macro="" textlink="">
      <xdr:nvSpPr>
        <xdr:cNvPr id="172" name="n_1aveValue【橋りょう・トンネル】&#10;有形固定資産減価償却率"/>
        <xdr:cNvSpPr txBox="1"/>
      </xdr:nvSpPr>
      <xdr:spPr>
        <a:xfrm>
          <a:off x="35820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73042</xdr:rowOff>
    </xdr:from>
    <xdr:ext cx="405111" cy="259045"/>
    <xdr:sp macro="" textlink="">
      <xdr:nvSpPr>
        <xdr:cNvPr id="173" name="n_2aveValue【橋りょう・トンネル】&#10;有形固定資産減価償却率"/>
        <xdr:cNvSpPr txBox="1"/>
      </xdr:nvSpPr>
      <xdr:spPr>
        <a:xfrm>
          <a:off x="2705744" y="984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123842</xdr:rowOff>
    </xdr:from>
    <xdr:ext cx="405111" cy="259045"/>
    <xdr:sp macro="" textlink="">
      <xdr:nvSpPr>
        <xdr:cNvPr id="174" name="n_1mainValue【橋りょう・トンネル】&#10;有形固定資産減価償却率"/>
        <xdr:cNvSpPr txBox="1"/>
      </xdr:nvSpPr>
      <xdr:spPr>
        <a:xfrm>
          <a:off x="3582044" y="1023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154322</xdr:rowOff>
    </xdr:from>
    <xdr:ext cx="405111" cy="259045"/>
    <xdr:sp macro="" textlink="">
      <xdr:nvSpPr>
        <xdr:cNvPr id="175" name="n_2mainValue【橋りょう・トンネル】&#10;有形固定資産減価償却率"/>
        <xdr:cNvSpPr txBox="1"/>
      </xdr:nvSpPr>
      <xdr:spPr>
        <a:xfrm>
          <a:off x="2705744" y="1026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7" name="テキスト ボックス 18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9" name="テキスト ボックス 18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1" name="テキスト ボックス 19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3" name="テキスト ボックス 19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5" name="テキスト ボックス 19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7" name="テキスト ボックス 19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79031</xdr:rowOff>
    </xdr:from>
    <xdr:to>
      <xdr:col>54</xdr:col>
      <xdr:colOff>189865</xdr:colOff>
      <xdr:row>64</xdr:row>
      <xdr:rowOff>71603</xdr:rowOff>
    </xdr:to>
    <xdr:cxnSp macro="">
      <xdr:nvCxnSpPr>
        <xdr:cNvPr id="199" name="直線コネクタ 198"/>
        <xdr:cNvCxnSpPr/>
      </xdr:nvCxnSpPr>
      <xdr:spPr>
        <a:xfrm flipV="1">
          <a:off x="10476865" y="9680231"/>
          <a:ext cx="0" cy="1364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75430</xdr:rowOff>
    </xdr:from>
    <xdr:ext cx="469744" cy="259045"/>
    <xdr:sp macro="" textlink="">
      <xdr:nvSpPr>
        <xdr:cNvPr id="200" name="【橋りょう・トンネル】&#10;一人当たり有形固定資産（償却資産）額最小値テキスト"/>
        <xdr:cNvSpPr txBox="1"/>
      </xdr:nvSpPr>
      <xdr:spPr>
        <a:xfrm>
          <a:off x="10515600" y="1104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71603</xdr:rowOff>
    </xdr:from>
    <xdr:to>
      <xdr:col>55</xdr:col>
      <xdr:colOff>88900</xdr:colOff>
      <xdr:row>64</xdr:row>
      <xdr:rowOff>71603</xdr:rowOff>
    </xdr:to>
    <xdr:cxnSp macro="">
      <xdr:nvCxnSpPr>
        <xdr:cNvPr id="201" name="直線コネクタ 200"/>
        <xdr:cNvCxnSpPr/>
      </xdr:nvCxnSpPr>
      <xdr:spPr>
        <a:xfrm>
          <a:off x="10388600" y="11044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25708</xdr:rowOff>
    </xdr:from>
    <xdr:ext cx="599010" cy="259045"/>
    <xdr:sp macro="" textlink="">
      <xdr:nvSpPr>
        <xdr:cNvPr id="202" name="【橋りょう・トンネル】&#10;一人当たり有形固定資産（償却資産）額最大値テキスト"/>
        <xdr:cNvSpPr txBox="1"/>
      </xdr:nvSpPr>
      <xdr:spPr>
        <a:xfrm>
          <a:off x="10515600" y="945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79031</xdr:rowOff>
    </xdr:from>
    <xdr:to>
      <xdr:col>55</xdr:col>
      <xdr:colOff>88900</xdr:colOff>
      <xdr:row>56</xdr:row>
      <xdr:rowOff>79031</xdr:rowOff>
    </xdr:to>
    <xdr:cxnSp macro="">
      <xdr:nvCxnSpPr>
        <xdr:cNvPr id="203" name="直線コネクタ 202"/>
        <xdr:cNvCxnSpPr/>
      </xdr:nvCxnSpPr>
      <xdr:spPr>
        <a:xfrm>
          <a:off x="10388600" y="968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74352</xdr:rowOff>
    </xdr:from>
    <xdr:ext cx="599010" cy="259045"/>
    <xdr:sp macro="" textlink="">
      <xdr:nvSpPr>
        <xdr:cNvPr id="204" name="【橋りょう・トンネル】&#10;一人当たり有形固定資産（償却資産）額平均値テキスト"/>
        <xdr:cNvSpPr txBox="1"/>
      </xdr:nvSpPr>
      <xdr:spPr>
        <a:xfrm>
          <a:off x="10515600" y="10532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95925</xdr:rowOff>
    </xdr:from>
    <xdr:to>
      <xdr:col>55</xdr:col>
      <xdr:colOff>50800</xdr:colOff>
      <xdr:row>62</xdr:row>
      <xdr:rowOff>26075</xdr:rowOff>
    </xdr:to>
    <xdr:sp macro="" textlink="">
      <xdr:nvSpPr>
        <xdr:cNvPr id="205" name="フローチャート: 判断 204"/>
        <xdr:cNvSpPr/>
      </xdr:nvSpPr>
      <xdr:spPr>
        <a:xfrm>
          <a:off x="10426700" y="1055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63995</xdr:rowOff>
    </xdr:from>
    <xdr:to>
      <xdr:col>50</xdr:col>
      <xdr:colOff>165100</xdr:colOff>
      <xdr:row>61</xdr:row>
      <xdr:rowOff>165595</xdr:rowOff>
    </xdr:to>
    <xdr:sp macro="" textlink="">
      <xdr:nvSpPr>
        <xdr:cNvPr id="206" name="フローチャート: 判断 205"/>
        <xdr:cNvSpPr/>
      </xdr:nvSpPr>
      <xdr:spPr>
        <a:xfrm>
          <a:off x="9588500" y="1052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46806</xdr:rowOff>
    </xdr:from>
    <xdr:to>
      <xdr:col>46</xdr:col>
      <xdr:colOff>38100</xdr:colOff>
      <xdr:row>61</xdr:row>
      <xdr:rowOff>148406</xdr:rowOff>
    </xdr:to>
    <xdr:sp macro="" textlink="">
      <xdr:nvSpPr>
        <xdr:cNvPr id="207" name="フローチャート: 判断 206"/>
        <xdr:cNvSpPr/>
      </xdr:nvSpPr>
      <xdr:spPr>
        <a:xfrm>
          <a:off x="8699500" y="1050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45565</xdr:rowOff>
    </xdr:from>
    <xdr:to>
      <xdr:col>55</xdr:col>
      <xdr:colOff>50800</xdr:colOff>
      <xdr:row>56</xdr:row>
      <xdr:rowOff>147165</xdr:rowOff>
    </xdr:to>
    <xdr:sp macro="" textlink="">
      <xdr:nvSpPr>
        <xdr:cNvPr id="213" name="楕円 212"/>
        <xdr:cNvSpPr/>
      </xdr:nvSpPr>
      <xdr:spPr>
        <a:xfrm>
          <a:off x="10426700" y="964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152708</xdr:rowOff>
    </xdr:from>
    <xdr:ext cx="599010" cy="259045"/>
    <xdr:sp macro="" textlink="">
      <xdr:nvSpPr>
        <xdr:cNvPr id="214" name="【橋りょう・トンネル】&#10;一人当たり有形固定資産（償却資産）額該当値テキスト"/>
        <xdr:cNvSpPr txBox="1"/>
      </xdr:nvSpPr>
      <xdr:spPr>
        <a:xfrm>
          <a:off x="10515600" y="9582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49500</xdr:rowOff>
    </xdr:from>
    <xdr:to>
      <xdr:col>50</xdr:col>
      <xdr:colOff>165100</xdr:colOff>
      <xdr:row>56</xdr:row>
      <xdr:rowOff>151100</xdr:rowOff>
    </xdr:to>
    <xdr:sp macro="" textlink="">
      <xdr:nvSpPr>
        <xdr:cNvPr id="215" name="楕円 214"/>
        <xdr:cNvSpPr/>
      </xdr:nvSpPr>
      <xdr:spPr>
        <a:xfrm>
          <a:off x="9588500" y="965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96365</xdr:rowOff>
    </xdr:from>
    <xdr:to>
      <xdr:col>55</xdr:col>
      <xdr:colOff>0</xdr:colOff>
      <xdr:row>56</xdr:row>
      <xdr:rowOff>100300</xdr:rowOff>
    </xdr:to>
    <xdr:cxnSp macro="">
      <xdr:nvCxnSpPr>
        <xdr:cNvPr id="216" name="直線コネクタ 215"/>
        <xdr:cNvCxnSpPr/>
      </xdr:nvCxnSpPr>
      <xdr:spPr>
        <a:xfrm flipV="1">
          <a:off x="9639300" y="9697565"/>
          <a:ext cx="838200" cy="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72400</xdr:rowOff>
    </xdr:from>
    <xdr:to>
      <xdr:col>46</xdr:col>
      <xdr:colOff>38100</xdr:colOff>
      <xdr:row>57</xdr:row>
      <xdr:rowOff>2550</xdr:rowOff>
    </xdr:to>
    <xdr:sp macro="" textlink="">
      <xdr:nvSpPr>
        <xdr:cNvPr id="217" name="楕円 216"/>
        <xdr:cNvSpPr/>
      </xdr:nvSpPr>
      <xdr:spPr>
        <a:xfrm>
          <a:off x="8699500" y="967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100300</xdr:rowOff>
    </xdr:from>
    <xdr:to>
      <xdr:col>50</xdr:col>
      <xdr:colOff>114300</xdr:colOff>
      <xdr:row>56</xdr:row>
      <xdr:rowOff>123200</xdr:rowOff>
    </xdr:to>
    <xdr:cxnSp macro="">
      <xdr:nvCxnSpPr>
        <xdr:cNvPr id="218" name="直線コネクタ 217"/>
        <xdr:cNvCxnSpPr/>
      </xdr:nvCxnSpPr>
      <xdr:spPr>
        <a:xfrm flipV="1">
          <a:off x="8750300" y="9701500"/>
          <a:ext cx="889000" cy="2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156722</xdr:rowOff>
    </xdr:from>
    <xdr:ext cx="599010" cy="259045"/>
    <xdr:sp macro="" textlink="">
      <xdr:nvSpPr>
        <xdr:cNvPr id="219" name="n_1aveValue【橋りょう・トンネル】&#10;一人当たり有形固定資産（償却資産）額"/>
        <xdr:cNvSpPr txBox="1"/>
      </xdr:nvSpPr>
      <xdr:spPr>
        <a:xfrm>
          <a:off x="9327095" y="10615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139533</xdr:rowOff>
    </xdr:from>
    <xdr:ext cx="599010" cy="259045"/>
    <xdr:sp macro="" textlink="">
      <xdr:nvSpPr>
        <xdr:cNvPr id="220" name="n_2aveValue【橋りょう・トンネル】&#10;一人当たり有形固定資産（償却資産）額"/>
        <xdr:cNvSpPr txBox="1"/>
      </xdr:nvSpPr>
      <xdr:spPr>
        <a:xfrm>
          <a:off x="8450795" y="1059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54</xdr:row>
      <xdr:rowOff>167627</xdr:rowOff>
    </xdr:from>
    <xdr:ext cx="599010" cy="259045"/>
    <xdr:sp macro="" textlink="">
      <xdr:nvSpPr>
        <xdr:cNvPr id="221" name="n_1mainValue【橋りょう・トンネル】&#10;一人当たり有形固定資産（償却資産）額"/>
        <xdr:cNvSpPr txBox="1"/>
      </xdr:nvSpPr>
      <xdr:spPr>
        <a:xfrm>
          <a:off x="9327095" y="942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55</xdr:row>
      <xdr:rowOff>19077</xdr:rowOff>
    </xdr:from>
    <xdr:ext cx="599010" cy="259045"/>
    <xdr:sp macro="" textlink="">
      <xdr:nvSpPr>
        <xdr:cNvPr id="222" name="n_2mainValue【橋りょう・トンネル】&#10;一人当たり有形固定資産（償却資産）額"/>
        <xdr:cNvSpPr txBox="1"/>
      </xdr:nvSpPr>
      <xdr:spPr>
        <a:xfrm>
          <a:off x="8450795" y="944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3" name="テキスト ボックス 23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4" name="直線コネクタ 23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5" name="テキスト ボックス 23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6" name="直線コネクタ 23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7" name="テキスト ボックス 23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8" name="直線コネクタ 23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9" name="テキスト ボックス 23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0" name="直線コネクタ 23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41" name="テキスト ボックス 240"/>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28956</xdr:rowOff>
    </xdr:to>
    <xdr:cxnSp macro="">
      <xdr:nvCxnSpPr>
        <xdr:cNvPr id="245" name="直線コネクタ 244"/>
        <xdr:cNvCxnSpPr/>
      </xdr:nvCxnSpPr>
      <xdr:spPr>
        <a:xfrm flipV="1">
          <a:off x="4634865" y="13411200"/>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32783</xdr:rowOff>
    </xdr:from>
    <xdr:ext cx="405111" cy="259045"/>
    <xdr:sp macro="" textlink="">
      <xdr:nvSpPr>
        <xdr:cNvPr id="246" name="【公営住宅】&#10;有形固定資産減価償却率最小値テキスト"/>
        <xdr:cNvSpPr txBox="1"/>
      </xdr:nvSpPr>
      <xdr:spPr>
        <a:xfrm>
          <a:off x="4673600" y="1477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28956</xdr:rowOff>
    </xdr:from>
    <xdr:to>
      <xdr:col>24</xdr:col>
      <xdr:colOff>152400</xdr:colOff>
      <xdr:row>86</xdr:row>
      <xdr:rowOff>28956</xdr:rowOff>
    </xdr:to>
    <xdr:cxnSp macro="">
      <xdr:nvCxnSpPr>
        <xdr:cNvPr id="247" name="直線コネクタ 246"/>
        <xdr:cNvCxnSpPr/>
      </xdr:nvCxnSpPr>
      <xdr:spPr>
        <a:xfrm>
          <a:off x="4546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48" name="【公営住宅】&#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49" name="直線コネクタ 248"/>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140479</xdr:rowOff>
    </xdr:from>
    <xdr:ext cx="405111" cy="259045"/>
    <xdr:sp macro="" textlink="">
      <xdr:nvSpPr>
        <xdr:cNvPr id="250" name="【公営住宅】&#10;有形固定資産減価償却率平均値テキスト"/>
        <xdr:cNvSpPr txBox="1"/>
      </xdr:nvSpPr>
      <xdr:spPr>
        <a:xfrm>
          <a:off x="4673600" y="140279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117602</xdr:rowOff>
    </xdr:from>
    <xdr:to>
      <xdr:col>24</xdr:col>
      <xdr:colOff>114300</xdr:colOff>
      <xdr:row>83</xdr:row>
      <xdr:rowOff>47752</xdr:rowOff>
    </xdr:to>
    <xdr:sp macro="" textlink="">
      <xdr:nvSpPr>
        <xdr:cNvPr id="251" name="フローチャート: 判断 250"/>
        <xdr:cNvSpPr/>
      </xdr:nvSpPr>
      <xdr:spPr>
        <a:xfrm>
          <a:off x="4584700" y="1417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147320</xdr:rowOff>
    </xdr:from>
    <xdr:to>
      <xdr:col>20</xdr:col>
      <xdr:colOff>38100</xdr:colOff>
      <xdr:row>83</xdr:row>
      <xdr:rowOff>77470</xdr:rowOff>
    </xdr:to>
    <xdr:sp macro="" textlink="">
      <xdr:nvSpPr>
        <xdr:cNvPr id="252" name="フローチャート: 判断 251"/>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131318</xdr:rowOff>
    </xdr:from>
    <xdr:to>
      <xdr:col>15</xdr:col>
      <xdr:colOff>101600</xdr:colOff>
      <xdr:row>83</xdr:row>
      <xdr:rowOff>61468</xdr:rowOff>
    </xdr:to>
    <xdr:sp macro="" textlink="">
      <xdr:nvSpPr>
        <xdr:cNvPr id="253" name="フローチャート: 判断 252"/>
        <xdr:cNvSpPr/>
      </xdr:nvSpPr>
      <xdr:spPr>
        <a:xfrm>
          <a:off x="2857500" y="1419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129032</xdr:rowOff>
    </xdr:from>
    <xdr:to>
      <xdr:col>24</xdr:col>
      <xdr:colOff>114300</xdr:colOff>
      <xdr:row>85</xdr:row>
      <xdr:rowOff>59182</xdr:rowOff>
    </xdr:to>
    <xdr:sp macro="" textlink="">
      <xdr:nvSpPr>
        <xdr:cNvPr id="259" name="楕円 258"/>
        <xdr:cNvSpPr/>
      </xdr:nvSpPr>
      <xdr:spPr>
        <a:xfrm>
          <a:off x="45847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107459</xdr:rowOff>
    </xdr:from>
    <xdr:ext cx="405111" cy="259045"/>
    <xdr:sp macro="" textlink="">
      <xdr:nvSpPr>
        <xdr:cNvPr id="260" name="【公営住宅】&#10;有形固定資産減価償却率該当値テキスト"/>
        <xdr:cNvSpPr txBox="1"/>
      </xdr:nvSpPr>
      <xdr:spPr>
        <a:xfrm>
          <a:off x="4673600" y="1450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62737</xdr:rowOff>
    </xdr:from>
    <xdr:to>
      <xdr:col>20</xdr:col>
      <xdr:colOff>38100</xdr:colOff>
      <xdr:row>84</xdr:row>
      <xdr:rowOff>164337</xdr:rowOff>
    </xdr:to>
    <xdr:sp macro="" textlink="">
      <xdr:nvSpPr>
        <xdr:cNvPr id="261" name="楕円 260"/>
        <xdr:cNvSpPr/>
      </xdr:nvSpPr>
      <xdr:spPr>
        <a:xfrm>
          <a:off x="3746500" y="1446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113537</xdr:rowOff>
    </xdr:from>
    <xdr:to>
      <xdr:col>24</xdr:col>
      <xdr:colOff>63500</xdr:colOff>
      <xdr:row>85</xdr:row>
      <xdr:rowOff>8382</xdr:rowOff>
    </xdr:to>
    <xdr:cxnSp macro="">
      <xdr:nvCxnSpPr>
        <xdr:cNvPr id="262" name="直線コネクタ 261"/>
        <xdr:cNvCxnSpPr/>
      </xdr:nvCxnSpPr>
      <xdr:spPr>
        <a:xfrm>
          <a:off x="3797300" y="14515337"/>
          <a:ext cx="838200" cy="6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92456</xdr:rowOff>
    </xdr:from>
    <xdr:to>
      <xdr:col>15</xdr:col>
      <xdr:colOff>101600</xdr:colOff>
      <xdr:row>84</xdr:row>
      <xdr:rowOff>22606</xdr:rowOff>
    </xdr:to>
    <xdr:sp macro="" textlink="">
      <xdr:nvSpPr>
        <xdr:cNvPr id="263" name="楕円 262"/>
        <xdr:cNvSpPr/>
      </xdr:nvSpPr>
      <xdr:spPr>
        <a:xfrm>
          <a:off x="2857500" y="1432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143256</xdr:rowOff>
    </xdr:from>
    <xdr:to>
      <xdr:col>19</xdr:col>
      <xdr:colOff>177800</xdr:colOff>
      <xdr:row>84</xdr:row>
      <xdr:rowOff>113537</xdr:rowOff>
    </xdr:to>
    <xdr:cxnSp macro="">
      <xdr:nvCxnSpPr>
        <xdr:cNvPr id="264" name="直線コネクタ 263"/>
        <xdr:cNvCxnSpPr/>
      </xdr:nvCxnSpPr>
      <xdr:spPr>
        <a:xfrm>
          <a:off x="2908300" y="14373606"/>
          <a:ext cx="889000" cy="14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93997</xdr:rowOff>
    </xdr:from>
    <xdr:ext cx="405111" cy="259045"/>
    <xdr:sp macro="" textlink="">
      <xdr:nvSpPr>
        <xdr:cNvPr id="265" name="n_1aveValue【公営住宅】&#10;有形固定資産減価償却率"/>
        <xdr:cNvSpPr txBox="1"/>
      </xdr:nvSpPr>
      <xdr:spPr>
        <a:xfrm>
          <a:off x="35820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77995</xdr:rowOff>
    </xdr:from>
    <xdr:ext cx="405111" cy="259045"/>
    <xdr:sp macro="" textlink="">
      <xdr:nvSpPr>
        <xdr:cNvPr id="266" name="n_2aveValue【公営住宅】&#10;有形固定資産減価償却率"/>
        <xdr:cNvSpPr txBox="1"/>
      </xdr:nvSpPr>
      <xdr:spPr>
        <a:xfrm>
          <a:off x="2705744" y="1396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155464</xdr:rowOff>
    </xdr:from>
    <xdr:ext cx="405111" cy="259045"/>
    <xdr:sp macro="" textlink="">
      <xdr:nvSpPr>
        <xdr:cNvPr id="267" name="n_1mainValue【公営住宅】&#10;有形固定資産減価償却率"/>
        <xdr:cNvSpPr txBox="1"/>
      </xdr:nvSpPr>
      <xdr:spPr>
        <a:xfrm>
          <a:off x="3582044" y="1455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13733</xdr:rowOff>
    </xdr:from>
    <xdr:ext cx="405111" cy="259045"/>
    <xdr:sp macro="" textlink="">
      <xdr:nvSpPr>
        <xdr:cNvPr id="268" name="n_2mainValue【公営住宅】&#10;有形固定資産減価償却率"/>
        <xdr:cNvSpPr txBox="1"/>
      </xdr:nvSpPr>
      <xdr:spPr>
        <a:xfrm>
          <a:off x="2705744" y="14415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9" name="直線コネクタ 27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0" name="テキスト ボックス 27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1" name="直線コネクタ 28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2" name="テキスト ボックス 28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3" name="直線コネクタ 28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4" name="テキスト ボックス 28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5" name="直線コネクタ 28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6" name="テキスト ボックス 28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7" name="直線コネクタ 28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8" name="テキスト ボックス 28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0" name="テキスト ボックス 28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144780</xdr:rowOff>
    </xdr:from>
    <xdr:to>
      <xdr:col>54</xdr:col>
      <xdr:colOff>189865</xdr:colOff>
      <xdr:row>86</xdr:row>
      <xdr:rowOff>93726</xdr:rowOff>
    </xdr:to>
    <xdr:cxnSp macro="">
      <xdr:nvCxnSpPr>
        <xdr:cNvPr id="292" name="直線コネクタ 291"/>
        <xdr:cNvCxnSpPr/>
      </xdr:nvCxnSpPr>
      <xdr:spPr>
        <a:xfrm flipV="1">
          <a:off x="10476865" y="13346430"/>
          <a:ext cx="0" cy="149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97553</xdr:rowOff>
    </xdr:from>
    <xdr:ext cx="469744" cy="259045"/>
    <xdr:sp macro="" textlink="">
      <xdr:nvSpPr>
        <xdr:cNvPr id="293" name="【公営住宅】&#10;一人当たり面積最小値テキスト"/>
        <xdr:cNvSpPr txBox="1"/>
      </xdr:nvSpPr>
      <xdr:spPr>
        <a:xfrm>
          <a:off x="10515600" y="1484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93726</xdr:rowOff>
    </xdr:from>
    <xdr:to>
      <xdr:col>55</xdr:col>
      <xdr:colOff>88900</xdr:colOff>
      <xdr:row>86</xdr:row>
      <xdr:rowOff>93726</xdr:rowOff>
    </xdr:to>
    <xdr:cxnSp macro="">
      <xdr:nvCxnSpPr>
        <xdr:cNvPr id="294" name="直線コネクタ 293"/>
        <xdr:cNvCxnSpPr/>
      </xdr:nvCxnSpPr>
      <xdr:spPr>
        <a:xfrm>
          <a:off x="10388600" y="1483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91457</xdr:rowOff>
    </xdr:from>
    <xdr:ext cx="469744" cy="259045"/>
    <xdr:sp macro="" textlink="">
      <xdr:nvSpPr>
        <xdr:cNvPr id="295" name="【公営住宅】&#10;一人当たり面積最大値テキスト"/>
        <xdr:cNvSpPr txBox="1"/>
      </xdr:nvSpPr>
      <xdr:spPr>
        <a:xfrm>
          <a:off x="10515600" y="1312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144780</xdr:rowOff>
    </xdr:from>
    <xdr:to>
      <xdr:col>55</xdr:col>
      <xdr:colOff>88900</xdr:colOff>
      <xdr:row>77</xdr:row>
      <xdr:rowOff>144780</xdr:rowOff>
    </xdr:to>
    <xdr:cxnSp macro="">
      <xdr:nvCxnSpPr>
        <xdr:cNvPr id="296" name="直線コネクタ 295"/>
        <xdr:cNvCxnSpPr/>
      </xdr:nvCxnSpPr>
      <xdr:spPr>
        <a:xfrm>
          <a:off x="10388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52976</xdr:rowOff>
    </xdr:from>
    <xdr:ext cx="469744" cy="259045"/>
    <xdr:sp macro="" textlink="">
      <xdr:nvSpPr>
        <xdr:cNvPr id="297" name="【公営住宅】&#10;一人当たり面積平均値テキスト"/>
        <xdr:cNvSpPr txBox="1"/>
      </xdr:nvSpPr>
      <xdr:spPr>
        <a:xfrm>
          <a:off x="10515600" y="14283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74549</xdr:rowOff>
    </xdr:from>
    <xdr:to>
      <xdr:col>55</xdr:col>
      <xdr:colOff>50800</xdr:colOff>
      <xdr:row>84</xdr:row>
      <xdr:rowOff>4699</xdr:rowOff>
    </xdr:to>
    <xdr:sp macro="" textlink="">
      <xdr:nvSpPr>
        <xdr:cNvPr id="298" name="フローチャート: 判断 297"/>
        <xdr:cNvSpPr/>
      </xdr:nvSpPr>
      <xdr:spPr>
        <a:xfrm>
          <a:off x="10426700" y="1430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68835</xdr:rowOff>
    </xdr:from>
    <xdr:to>
      <xdr:col>50</xdr:col>
      <xdr:colOff>165100</xdr:colOff>
      <xdr:row>83</xdr:row>
      <xdr:rowOff>170435</xdr:rowOff>
    </xdr:to>
    <xdr:sp macro="" textlink="">
      <xdr:nvSpPr>
        <xdr:cNvPr id="299" name="フローチャート: 判断 298"/>
        <xdr:cNvSpPr/>
      </xdr:nvSpPr>
      <xdr:spPr>
        <a:xfrm>
          <a:off x="9588500" y="1429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118745</xdr:rowOff>
    </xdr:from>
    <xdr:to>
      <xdr:col>46</xdr:col>
      <xdr:colOff>38100</xdr:colOff>
      <xdr:row>83</xdr:row>
      <xdr:rowOff>48895</xdr:rowOff>
    </xdr:to>
    <xdr:sp macro="" textlink="">
      <xdr:nvSpPr>
        <xdr:cNvPr id="300" name="フローチャート: 判断 299"/>
        <xdr:cNvSpPr/>
      </xdr:nvSpPr>
      <xdr:spPr>
        <a:xfrm>
          <a:off x="8699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28067</xdr:rowOff>
    </xdr:from>
    <xdr:to>
      <xdr:col>55</xdr:col>
      <xdr:colOff>50800</xdr:colOff>
      <xdr:row>81</xdr:row>
      <xdr:rowOff>129667</xdr:rowOff>
    </xdr:to>
    <xdr:sp macro="" textlink="">
      <xdr:nvSpPr>
        <xdr:cNvPr id="306" name="楕円 305"/>
        <xdr:cNvSpPr/>
      </xdr:nvSpPr>
      <xdr:spPr>
        <a:xfrm>
          <a:off x="10426700" y="1391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50944</xdr:rowOff>
    </xdr:from>
    <xdr:ext cx="469744" cy="259045"/>
    <xdr:sp macro="" textlink="">
      <xdr:nvSpPr>
        <xdr:cNvPr id="307" name="【公営住宅】&#10;一人当たり面積該当値テキスト"/>
        <xdr:cNvSpPr txBox="1"/>
      </xdr:nvSpPr>
      <xdr:spPr>
        <a:xfrm>
          <a:off x="10515600" y="1376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17399</xdr:rowOff>
    </xdr:from>
    <xdr:to>
      <xdr:col>50</xdr:col>
      <xdr:colOff>165100</xdr:colOff>
      <xdr:row>81</xdr:row>
      <xdr:rowOff>118999</xdr:rowOff>
    </xdr:to>
    <xdr:sp macro="" textlink="">
      <xdr:nvSpPr>
        <xdr:cNvPr id="308" name="楕円 307"/>
        <xdr:cNvSpPr/>
      </xdr:nvSpPr>
      <xdr:spPr>
        <a:xfrm>
          <a:off x="9588500" y="1390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68199</xdr:rowOff>
    </xdr:from>
    <xdr:to>
      <xdr:col>55</xdr:col>
      <xdr:colOff>0</xdr:colOff>
      <xdr:row>81</xdr:row>
      <xdr:rowOff>78867</xdr:rowOff>
    </xdr:to>
    <xdr:cxnSp macro="">
      <xdr:nvCxnSpPr>
        <xdr:cNvPr id="309" name="直線コネクタ 308"/>
        <xdr:cNvCxnSpPr/>
      </xdr:nvCxnSpPr>
      <xdr:spPr>
        <a:xfrm>
          <a:off x="9639300" y="13955649"/>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27305</xdr:rowOff>
    </xdr:from>
    <xdr:to>
      <xdr:col>46</xdr:col>
      <xdr:colOff>38100</xdr:colOff>
      <xdr:row>81</xdr:row>
      <xdr:rowOff>128905</xdr:rowOff>
    </xdr:to>
    <xdr:sp macro="" textlink="">
      <xdr:nvSpPr>
        <xdr:cNvPr id="310" name="楕円 309"/>
        <xdr:cNvSpPr/>
      </xdr:nvSpPr>
      <xdr:spPr>
        <a:xfrm>
          <a:off x="8699500" y="1391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68199</xdr:rowOff>
    </xdr:from>
    <xdr:to>
      <xdr:col>50</xdr:col>
      <xdr:colOff>114300</xdr:colOff>
      <xdr:row>81</xdr:row>
      <xdr:rowOff>78105</xdr:rowOff>
    </xdr:to>
    <xdr:cxnSp macro="">
      <xdr:nvCxnSpPr>
        <xdr:cNvPr id="311" name="直線コネクタ 310"/>
        <xdr:cNvCxnSpPr/>
      </xdr:nvCxnSpPr>
      <xdr:spPr>
        <a:xfrm flipV="1">
          <a:off x="8750300" y="13955649"/>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161562</xdr:rowOff>
    </xdr:from>
    <xdr:ext cx="469744" cy="259045"/>
    <xdr:sp macro="" textlink="">
      <xdr:nvSpPr>
        <xdr:cNvPr id="312" name="n_1aveValue【公営住宅】&#10;一人当たり面積"/>
        <xdr:cNvSpPr txBox="1"/>
      </xdr:nvSpPr>
      <xdr:spPr>
        <a:xfrm>
          <a:off x="9391727" y="1439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40022</xdr:rowOff>
    </xdr:from>
    <xdr:ext cx="469744" cy="259045"/>
    <xdr:sp macro="" textlink="">
      <xdr:nvSpPr>
        <xdr:cNvPr id="313" name="n_2aveValue【公営住宅】&#10;一人当たり面積"/>
        <xdr:cNvSpPr txBox="1"/>
      </xdr:nvSpPr>
      <xdr:spPr>
        <a:xfrm>
          <a:off x="8515427" y="1427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135526</xdr:rowOff>
    </xdr:from>
    <xdr:ext cx="469744" cy="259045"/>
    <xdr:sp macro="" textlink="">
      <xdr:nvSpPr>
        <xdr:cNvPr id="314" name="n_1mainValue【公営住宅】&#10;一人当たり面積"/>
        <xdr:cNvSpPr txBox="1"/>
      </xdr:nvSpPr>
      <xdr:spPr>
        <a:xfrm>
          <a:off x="9391727" y="13680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145432</xdr:rowOff>
    </xdr:from>
    <xdr:ext cx="469744" cy="259045"/>
    <xdr:sp macro="" textlink="">
      <xdr:nvSpPr>
        <xdr:cNvPr id="315" name="n_2mainValue【公営住宅】&#10;一人当たり面積"/>
        <xdr:cNvSpPr txBox="1"/>
      </xdr:nvSpPr>
      <xdr:spPr>
        <a:xfrm>
          <a:off x="8515427" y="1368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5" name="正方形/長方形 32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6" name="正方形/長方形 32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7" name="正方形/長方形 32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8" name="正方形/長方形 32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9" name="正方形/長方形 32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0" name="正方形/長方形 32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1" name="正方形/長方形 33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2" name="正方形/長方形 33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3" name="正方形/長方形 33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4" name="正方形/長方形 33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5" name="正方形/長方形 33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6" name="正方形/長方形 33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7" name="正方形/長方形 33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8" name="正方形/長方形 33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9" name="正方形/長方形 33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40" name="正方形/長方形 33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1" name="正方形/長方形 34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2" name="正方形/長方形 34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3" name="正方形/長方形 34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4" name="正方形/長方形 34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5" name="正方形/長方形 34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6" name="正方形/長方形 34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7" name="正方形/長方形 346"/>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48" name="正方形/長方形 34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9" name="正方形/長方形 34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50" name="正方形/長方形 34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51" name="正方形/長方形 35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2" name="正方形/長方形 35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3" name="正方形/長方形 35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4" name="正方形/長方形 35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5" name="正方形/長方形 35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6" name="テキスト ボックス 35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7" name="直線コネクタ 35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58" name="テキスト ボックス 35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59" name="直線コネクタ 358"/>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60" name="テキスト ボックス 359"/>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61" name="直線コネクタ 360"/>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62" name="テキスト ボックス 361"/>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63" name="直線コネクタ 362"/>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64" name="テキスト ボックス 363"/>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65" name="直線コネクタ 364"/>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366" name="テキスト ボックス 365"/>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67" name="直線コネクタ 36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68" name="テキスト ボックス 36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6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100584</xdr:rowOff>
    </xdr:from>
    <xdr:to>
      <xdr:col>85</xdr:col>
      <xdr:colOff>126364</xdr:colOff>
      <xdr:row>63</xdr:row>
      <xdr:rowOff>45720</xdr:rowOff>
    </xdr:to>
    <xdr:cxnSp macro="">
      <xdr:nvCxnSpPr>
        <xdr:cNvPr id="370" name="直線コネクタ 369"/>
        <xdr:cNvCxnSpPr/>
      </xdr:nvCxnSpPr>
      <xdr:spPr>
        <a:xfrm flipV="1">
          <a:off x="16318864" y="9530334"/>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49547</xdr:rowOff>
    </xdr:from>
    <xdr:ext cx="405111" cy="259045"/>
    <xdr:sp macro="" textlink="">
      <xdr:nvSpPr>
        <xdr:cNvPr id="371" name="【学校施設】&#10;有形固定資産減価償却率最小値テキスト"/>
        <xdr:cNvSpPr txBox="1"/>
      </xdr:nvSpPr>
      <xdr:spPr>
        <a:xfrm>
          <a:off x="16357600"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45720</xdr:rowOff>
    </xdr:from>
    <xdr:to>
      <xdr:col>86</xdr:col>
      <xdr:colOff>25400</xdr:colOff>
      <xdr:row>63</xdr:row>
      <xdr:rowOff>45720</xdr:rowOff>
    </xdr:to>
    <xdr:cxnSp macro="">
      <xdr:nvCxnSpPr>
        <xdr:cNvPr id="372" name="直線コネクタ 371"/>
        <xdr:cNvCxnSpPr/>
      </xdr:nvCxnSpPr>
      <xdr:spPr>
        <a:xfrm>
          <a:off x="16230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47261</xdr:rowOff>
    </xdr:from>
    <xdr:ext cx="405111" cy="259045"/>
    <xdr:sp macro="" textlink="">
      <xdr:nvSpPr>
        <xdr:cNvPr id="373" name="【学校施設】&#10;有形固定資産減価償却率最大値テキスト"/>
        <xdr:cNvSpPr txBox="1"/>
      </xdr:nvSpPr>
      <xdr:spPr>
        <a:xfrm>
          <a:off x="16357600" y="9305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100584</xdr:rowOff>
    </xdr:from>
    <xdr:to>
      <xdr:col>86</xdr:col>
      <xdr:colOff>25400</xdr:colOff>
      <xdr:row>55</xdr:row>
      <xdr:rowOff>100584</xdr:rowOff>
    </xdr:to>
    <xdr:cxnSp macro="">
      <xdr:nvCxnSpPr>
        <xdr:cNvPr id="374" name="直線コネクタ 373"/>
        <xdr:cNvCxnSpPr/>
      </xdr:nvCxnSpPr>
      <xdr:spPr>
        <a:xfrm>
          <a:off x="16230600" y="9530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118381</xdr:rowOff>
    </xdr:from>
    <xdr:ext cx="405111" cy="259045"/>
    <xdr:sp macro="" textlink="">
      <xdr:nvSpPr>
        <xdr:cNvPr id="375" name="【学校施設】&#10;有形固定資産減価償却率平均値テキスト"/>
        <xdr:cNvSpPr txBox="1"/>
      </xdr:nvSpPr>
      <xdr:spPr>
        <a:xfrm>
          <a:off x="16357600" y="9891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95504</xdr:rowOff>
    </xdr:from>
    <xdr:to>
      <xdr:col>85</xdr:col>
      <xdr:colOff>177800</xdr:colOff>
      <xdr:row>59</xdr:row>
      <xdr:rowOff>25654</xdr:rowOff>
    </xdr:to>
    <xdr:sp macro="" textlink="">
      <xdr:nvSpPr>
        <xdr:cNvPr id="376" name="フローチャート: 判断 375"/>
        <xdr:cNvSpPr/>
      </xdr:nvSpPr>
      <xdr:spPr>
        <a:xfrm>
          <a:off x="16268700" y="100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45212</xdr:rowOff>
    </xdr:from>
    <xdr:to>
      <xdr:col>81</xdr:col>
      <xdr:colOff>101600</xdr:colOff>
      <xdr:row>58</xdr:row>
      <xdr:rowOff>146812</xdr:rowOff>
    </xdr:to>
    <xdr:sp macro="" textlink="">
      <xdr:nvSpPr>
        <xdr:cNvPr id="377" name="フローチャート: 判断 376"/>
        <xdr:cNvSpPr/>
      </xdr:nvSpPr>
      <xdr:spPr>
        <a:xfrm>
          <a:off x="15430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xdr:rowOff>
    </xdr:from>
    <xdr:to>
      <xdr:col>76</xdr:col>
      <xdr:colOff>165100</xdr:colOff>
      <xdr:row>58</xdr:row>
      <xdr:rowOff>112522</xdr:rowOff>
    </xdr:to>
    <xdr:sp macro="" textlink="">
      <xdr:nvSpPr>
        <xdr:cNvPr id="378" name="フローチャート: 判断 377"/>
        <xdr:cNvSpPr/>
      </xdr:nvSpPr>
      <xdr:spPr>
        <a:xfrm>
          <a:off x="14541500" y="995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79" name="テキスト ボックス 37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80" name="テキスト ボックス 37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81" name="テキスト ボックス 38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2" name="テキスト ボックス 38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3" name="テキスト ボックス 38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136652</xdr:rowOff>
    </xdr:from>
    <xdr:to>
      <xdr:col>85</xdr:col>
      <xdr:colOff>177800</xdr:colOff>
      <xdr:row>62</xdr:row>
      <xdr:rowOff>66802</xdr:rowOff>
    </xdr:to>
    <xdr:sp macro="" textlink="">
      <xdr:nvSpPr>
        <xdr:cNvPr id="384" name="楕円 383"/>
        <xdr:cNvSpPr/>
      </xdr:nvSpPr>
      <xdr:spPr>
        <a:xfrm>
          <a:off x="16268700" y="1059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115079</xdr:rowOff>
    </xdr:from>
    <xdr:ext cx="405111" cy="259045"/>
    <xdr:sp macro="" textlink="">
      <xdr:nvSpPr>
        <xdr:cNvPr id="385" name="【学校施設】&#10;有形固定資産減価償却率該当値テキスト"/>
        <xdr:cNvSpPr txBox="1"/>
      </xdr:nvSpPr>
      <xdr:spPr>
        <a:xfrm>
          <a:off x="16357600"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88646</xdr:rowOff>
    </xdr:from>
    <xdr:to>
      <xdr:col>81</xdr:col>
      <xdr:colOff>101600</xdr:colOff>
      <xdr:row>61</xdr:row>
      <xdr:rowOff>18796</xdr:rowOff>
    </xdr:to>
    <xdr:sp macro="" textlink="">
      <xdr:nvSpPr>
        <xdr:cNvPr id="386" name="楕円 385"/>
        <xdr:cNvSpPr/>
      </xdr:nvSpPr>
      <xdr:spPr>
        <a:xfrm>
          <a:off x="15430500" y="1037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139446</xdr:rowOff>
    </xdr:from>
    <xdr:to>
      <xdr:col>85</xdr:col>
      <xdr:colOff>127000</xdr:colOff>
      <xdr:row>62</xdr:row>
      <xdr:rowOff>16002</xdr:rowOff>
    </xdr:to>
    <xdr:cxnSp macro="">
      <xdr:nvCxnSpPr>
        <xdr:cNvPr id="387" name="直線コネクタ 386"/>
        <xdr:cNvCxnSpPr/>
      </xdr:nvCxnSpPr>
      <xdr:spPr>
        <a:xfrm>
          <a:off x="15481300" y="10426446"/>
          <a:ext cx="8382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24638</xdr:rowOff>
    </xdr:from>
    <xdr:to>
      <xdr:col>76</xdr:col>
      <xdr:colOff>165100</xdr:colOff>
      <xdr:row>59</xdr:row>
      <xdr:rowOff>126238</xdr:rowOff>
    </xdr:to>
    <xdr:sp macro="" textlink="">
      <xdr:nvSpPr>
        <xdr:cNvPr id="388" name="楕円 387"/>
        <xdr:cNvSpPr/>
      </xdr:nvSpPr>
      <xdr:spPr>
        <a:xfrm>
          <a:off x="14541500" y="1014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75438</xdr:rowOff>
    </xdr:from>
    <xdr:to>
      <xdr:col>81</xdr:col>
      <xdr:colOff>50800</xdr:colOff>
      <xdr:row>60</xdr:row>
      <xdr:rowOff>139446</xdr:rowOff>
    </xdr:to>
    <xdr:cxnSp macro="">
      <xdr:nvCxnSpPr>
        <xdr:cNvPr id="389" name="直線コネクタ 388"/>
        <xdr:cNvCxnSpPr/>
      </xdr:nvCxnSpPr>
      <xdr:spPr>
        <a:xfrm>
          <a:off x="14592300" y="10190988"/>
          <a:ext cx="889000" cy="23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163339</xdr:rowOff>
    </xdr:from>
    <xdr:ext cx="405111" cy="259045"/>
    <xdr:sp macro="" textlink="">
      <xdr:nvSpPr>
        <xdr:cNvPr id="390" name="n_1aveValue【学校施設】&#10;有形固定資産減価償却率"/>
        <xdr:cNvSpPr txBox="1"/>
      </xdr:nvSpPr>
      <xdr:spPr>
        <a:xfrm>
          <a:off x="15266044" y="976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129049</xdr:rowOff>
    </xdr:from>
    <xdr:ext cx="405111" cy="259045"/>
    <xdr:sp macro="" textlink="">
      <xdr:nvSpPr>
        <xdr:cNvPr id="391" name="n_2aveValue【学校施設】&#10;有形固定資産減価償却率"/>
        <xdr:cNvSpPr txBox="1"/>
      </xdr:nvSpPr>
      <xdr:spPr>
        <a:xfrm>
          <a:off x="14389744" y="973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9923</xdr:rowOff>
    </xdr:from>
    <xdr:ext cx="405111" cy="259045"/>
    <xdr:sp macro="" textlink="">
      <xdr:nvSpPr>
        <xdr:cNvPr id="392" name="n_1mainValue【学校施設】&#10;有形固定資産減価償却率"/>
        <xdr:cNvSpPr txBox="1"/>
      </xdr:nvSpPr>
      <xdr:spPr>
        <a:xfrm>
          <a:off x="15266044" y="10468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117365</xdr:rowOff>
    </xdr:from>
    <xdr:ext cx="405111" cy="259045"/>
    <xdr:sp macro="" textlink="">
      <xdr:nvSpPr>
        <xdr:cNvPr id="393" name="n_2mainValue【学校施設】&#10;有形固定資産減価償却率"/>
        <xdr:cNvSpPr txBox="1"/>
      </xdr:nvSpPr>
      <xdr:spPr>
        <a:xfrm>
          <a:off x="14389744" y="10232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4" name="正方形/長方形 39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5" name="正方形/長方形 39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6" name="正方形/長方形 39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7" name="正方形/長方形 39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8" name="正方形/長方形 39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9" name="正方形/長方形 39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0" name="正方形/長方形 39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1" name="正方形/長方形 40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02" name="テキスト ボックス 40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3" name="直線コネクタ 40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04" name="テキスト ボックス 40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05" name="直線コネクタ 40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06" name="テキスト ボックス 40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07" name="直線コネクタ 40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08" name="テキスト ボックス 40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09" name="直線コネクタ 40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10" name="テキスト ボックス 40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11" name="直線コネクタ 41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12" name="テキスト ボックス 41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3" name="直線コネクタ 41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14" name="テキスト ボックス 41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1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97384</xdr:rowOff>
    </xdr:from>
    <xdr:to>
      <xdr:col>116</xdr:col>
      <xdr:colOff>62864</xdr:colOff>
      <xdr:row>63</xdr:row>
      <xdr:rowOff>59893</xdr:rowOff>
    </xdr:to>
    <xdr:cxnSp macro="">
      <xdr:nvCxnSpPr>
        <xdr:cNvPr id="416" name="直線コネクタ 415"/>
        <xdr:cNvCxnSpPr/>
      </xdr:nvCxnSpPr>
      <xdr:spPr>
        <a:xfrm flipV="1">
          <a:off x="22160864" y="9870034"/>
          <a:ext cx="0" cy="991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63720</xdr:rowOff>
    </xdr:from>
    <xdr:ext cx="469744" cy="259045"/>
    <xdr:sp macro="" textlink="">
      <xdr:nvSpPr>
        <xdr:cNvPr id="417" name="【学校施設】&#10;一人当たり面積最小値テキスト"/>
        <xdr:cNvSpPr txBox="1"/>
      </xdr:nvSpPr>
      <xdr:spPr>
        <a:xfrm>
          <a:off x="22199600" y="108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59893</xdr:rowOff>
    </xdr:from>
    <xdr:to>
      <xdr:col>116</xdr:col>
      <xdr:colOff>152400</xdr:colOff>
      <xdr:row>63</xdr:row>
      <xdr:rowOff>59893</xdr:rowOff>
    </xdr:to>
    <xdr:cxnSp macro="">
      <xdr:nvCxnSpPr>
        <xdr:cNvPr id="418" name="直線コネクタ 417"/>
        <xdr:cNvCxnSpPr/>
      </xdr:nvCxnSpPr>
      <xdr:spPr>
        <a:xfrm>
          <a:off x="22072600" y="1086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44061</xdr:rowOff>
    </xdr:from>
    <xdr:ext cx="469744" cy="259045"/>
    <xdr:sp macro="" textlink="">
      <xdr:nvSpPr>
        <xdr:cNvPr id="419" name="【学校施設】&#10;一人当たり面積最大値テキスト"/>
        <xdr:cNvSpPr txBox="1"/>
      </xdr:nvSpPr>
      <xdr:spPr>
        <a:xfrm>
          <a:off x="22199600" y="964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97384</xdr:rowOff>
    </xdr:from>
    <xdr:to>
      <xdr:col>116</xdr:col>
      <xdr:colOff>152400</xdr:colOff>
      <xdr:row>57</xdr:row>
      <xdr:rowOff>97384</xdr:rowOff>
    </xdr:to>
    <xdr:cxnSp macro="">
      <xdr:nvCxnSpPr>
        <xdr:cNvPr id="420" name="直線コネクタ 419"/>
        <xdr:cNvCxnSpPr/>
      </xdr:nvCxnSpPr>
      <xdr:spPr>
        <a:xfrm>
          <a:off x="22072600" y="9870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27297</xdr:rowOff>
    </xdr:from>
    <xdr:ext cx="469744" cy="259045"/>
    <xdr:sp macro="" textlink="">
      <xdr:nvSpPr>
        <xdr:cNvPr id="421" name="【学校施設】&#10;一人当たり面積平均値テキスト"/>
        <xdr:cNvSpPr txBox="1"/>
      </xdr:nvSpPr>
      <xdr:spPr>
        <a:xfrm>
          <a:off x="22199600" y="1048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48870</xdr:rowOff>
    </xdr:from>
    <xdr:to>
      <xdr:col>116</xdr:col>
      <xdr:colOff>114300</xdr:colOff>
      <xdr:row>61</xdr:row>
      <xdr:rowOff>150470</xdr:rowOff>
    </xdr:to>
    <xdr:sp macro="" textlink="">
      <xdr:nvSpPr>
        <xdr:cNvPr id="422" name="フローチャート: 判断 421"/>
        <xdr:cNvSpPr/>
      </xdr:nvSpPr>
      <xdr:spPr>
        <a:xfrm>
          <a:off x="22110700" y="1050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67158</xdr:rowOff>
    </xdr:from>
    <xdr:to>
      <xdr:col>112</xdr:col>
      <xdr:colOff>38100</xdr:colOff>
      <xdr:row>61</xdr:row>
      <xdr:rowOff>168758</xdr:rowOff>
    </xdr:to>
    <xdr:sp macro="" textlink="">
      <xdr:nvSpPr>
        <xdr:cNvPr id="423" name="フローチャート: 判断 422"/>
        <xdr:cNvSpPr/>
      </xdr:nvSpPr>
      <xdr:spPr>
        <a:xfrm>
          <a:off x="21272500" y="1052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70815</xdr:rowOff>
    </xdr:from>
    <xdr:to>
      <xdr:col>107</xdr:col>
      <xdr:colOff>101600</xdr:colOff>
      <xdr:row>61</xdr:row>
      <xdr:rowOff>965</xdr:rowOff>
    </xdr:to>
    <xdr:sp macro="" textlink="">
      <xdr:nvSpPr>
        <xdr:cNvPr id="424" name="フローチャート: 判断 423"/>
        <xdr:cNvSpPr/>
      </xdr:nvSpPr>
      <xdr:spPr>
        <a:xfrm>
          <a:off x="20383500" y="1035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25" name="テキスト ボックス 42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26" name="テキスト ボックス 42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27" name="テキスト ボックス 42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28" name="テキスト ボックス 42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29" name="テキスト ボックス 42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16866</xdr:rowOff>
    </xdr:from>
    <xdr:to>
      <xdr:col>116</xdr:col>
      <xdr:colOff>114300</xdr:colOff>
      <xdr:row>61</xdr:row>
      <xdr:rowOff>118466</xdr:rowOff>
    </xdr:to>
    <xdr:sp macro="" textlink="">
      <xdr:nvSpPr>
        <xdr:cNvPr id="430" name="楕円 429"/>
        <xdr:cNvSpPr/>
      </xdr:nvSpPr>
      <xdr:spPr>
        <a:xfrm>
          <a:off x="22110700" y="1047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39743</xdr:rowOff>
    </xdr:from>
    <xdr:ext cx="469744" cy="259045"/>
    <xdr:sp macro="" textlink="">
      <xdr:nvSpPr>
        <xdr:cNvPr id="431" name="【学校施設】&#10;一人当たり面積該当値テキスト"/>
        <xdr:cNvSpPr txBox="1"/>
      </xdr:nvSpPr>
      <xdr:spPr>
        <a:xfrm>
          <a:off x="22199600" y="1032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150368</xdr:rowOff>
    </xdr:from>
    <xdr:to>
      <xdr:col>112</xdr:col>
      <xdr:colOff>38100</xdr:colOff>
      <xdr:row>61</xdr:row>
      <xdr:rowOff>80518</xdr:rowOff>
    </xdr:to>
    <xdr:sp macro="" textlink="">
      <xdr:nvSpPr>
        <xdr:cNvPr id="432" name="楕円 431"/>
        <xdr:cNvSpPr/>
      </xdr:nvSpPr>
      <xdr:spPr>
        <a:xfrm>
          <a:off x="21272500" y="1043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29718</xdr:rowOff>
    </xdr:from>
    <xdr:to>
      <xdr:col>116</xdr:col>
      <xdr:colOff>63500</xdr:colOff>
      <xdr:row>61</xdr:row>
      <xdr:rowOff>67666</xdr:rowOff>
    </xdr:to>
    <xdr:cxnSp macro="">
      <xdr:nvCxnSpPr>
        <xdr:cNvPr id="433" name="直線コネクタ 432"/>
        <xdr:cNvCxnSpPr/>
      </xdr:nvCxnSpPr>
      <xdr:spPr>
        <a:xfrm>
          <a:off x="21323300" y="10488168"/>
          <a:ext cx="8382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171399</xdr:rowOff>
    </xdr:from>
    <xdr:to>
      <xdr:col>107</xdr:col>
      <xdr:colOff>101600</xdr:colOff>
      <xdr:row>61</xdr:row>
      <xdr:rowOff>101549</xdr:rowOff>
    </xdr:to>
    <xdr:sp macro="" textlink="">
      <xdr:nvSpPr>
        <xdr:cNvPr id="434" name="楕円 433"/>
        <xdr:cNvSpPr/>
      </xdr:nvSpPr>
      <xdr:spPr>
        <a:xfrm>
          <a:off x="20383500" y="1045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29718</xdr:rowOff>
    </xdr:from>
    <xdr:to>
      <xdr:col>111</xdr:col>
      <xdr:colOff>177800</xdr:colOff>
      <xdr:row>61</xdr:row>
      <xdr:rowOff>50749</xdr:rowOff>
    </xdr:to>
    <xdr:cxnSp macro="">
      <xdr:nvCxnSpPr>
        <xdr:cNvPr id="435" name="直線コネクタ 434"/>
        <xdr:cNvCxnSpPr/>
      </xdr:nvCxnSpPr>
      <xdr:spPr>
        <a:xfrm flipV="1">
          <a:off x="20434300" y="10488168"/>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159885</xdr:rowOff>
    </xdr:from>
    <xdr:ext cx="469744" cy="259045"/>
    <xdr:sp macro="" textlink="">
      <xdr:nvSpPr>
        <xdr:cNvPr id="436" name="n_1aveValue【学校施設】&#10;一人当たり面積"/>
        <xdr:cNvSpPr txBox="1"/>
      </xdr:nvSpPr>
      <xdr:spPr>
        <a:xfrm>
          <a:off x="21075727" y="1061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17492</xdr:rowOff>
    </xdr:from>
    <xdr:ext cx="469744" cy="259045"/>
    <xdr:sp macro="" textlink="">
      <xdr:nvSpPr>
        <xdr:cNvPr id="437" name="n_2aveValue【学校施設】&#10;一人当たり面積"/>
        <xdr:cNvSpPr txBox="1"/>
      </xdr:nvSpPr>
      <xdr:spPr>
        <a:xfrm>
          <a:off x="20199427" y="10133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97045</xdr:rowOff>
    </xdr:from>
    <xdr:ext cx="469744" cy="259045"/>
    <xdr:sp macro="" textlink="">
      <xdr:nvSpPr>
        <xdr:cNvPr id="438" name="n_1mainValue【学校施設】&#10;一人当たり面積"/>
        <xdr:cNvSpPr txBox="1"/>
      </xdr:nvSpPr>
      <xdr:spPr>
        <a:xfrm>
          <a:off x="21075727" y="1021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92676</xdr:rowOff>
    </xdr:from>
    <xdr:ext cx="469744" cy="259045"/>
    <xdr:sp macro="" textlink="">
      <xdr:nvSpPr>
        <xdr:cNvPr id="439" name="n_2mainValue【学校施設】&#10;一人当たり面積"/>
        <xdr:cNvSpPr txBox="1"/>
      </xdr:nvSpPr>
      <xdr:spPr>
        <a:xfrm>
          <a:off x="20199427" y="10551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40" name="正方形/長方形 43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1" name="正方形/長方形 44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2" name="正方形/長方形 44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3" name="正方形/長方形 44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4" name="正方形/長方形 44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5" name="正方形/長方形 44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6" name="正方形/長方形 44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7" name="正方形/長方形 44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48" name="テキスト ボックス 44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49" name="直線コネクタ 44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50" name="テキスト ボックス 44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51" name="直線コネクタ 45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52" name="テキスト ボックス 45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53" name="直線コネクタ 45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54" name="テキスト ボックス 45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55" name="直線コネクタ 45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56" name="テキスト ボックス 45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57" name="直線コネクタ 45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58" name="テキスト ボックス 45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59" name="直線コネクタ 45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60" name="テキスト ボックス 45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61" name="直線コネクタ 46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62" name="テキスト ボックス 46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6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144780</xdr:rowOff>
    </xdr:to>
    <xdr:cxnSp macro="">
      <xdr:nvCxnSpPr>
        <xdr:cNvPr id="464" name="直線コネクタ 463"/>
        <xdr:cNvCxnSpPr/>
      </xdr:nvCxnSpPr>
      <xdr:spPr>
        <a:xfrm flipV="1">
          <a:off x="16318864" y="1333500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148607</xdr:rowOff>
    </xdr:from>
    <xdr:ext cx="405111" cy="259045"/>
    <xdr:sp macro="" textlink="">
      <xdr:nvSpPr>
        <xdr:cNvPr id="465" name="【児童館】&#10;有形固定資産減価償却率最小値テキスト"/>
        <xdr:cNvSpPr txBox="1"/>
      </xdr:nvSpPr>
      <xdr:spPr>
        <a:xfrm>
          <a:off x="16357600"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144780</xdr:rowOff>
    </xdr:from>
    <xdr:to>
      <xdr:col>86</xdr:col>
      <xdr:colOff>25400</xdr:colOff>
      <xdr:row>86</xdr:row>
      <xdr:rowOff>144780</xdr:rowOff>
    </xdr:to>
    <xdr:cxnSp macro="">
      <xdr:nvCxnSpPr>
        <xdr:cNvPr id="466" name="直線コネクタ 465"/>
        <xdr:cNvCxnSpPr/>
      </xdr:nvCxnSpPr>
      <xdr:spPr>
        <a:xfrm>
          <a:off x="16230600" y="1488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67"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68" name="直線コネクタ 467"/>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116222</xdr:rowOff>
    </xdr:from>
    <xdr:ext cx="405111" cy="259045"/>
    <xdr:sp macro="" textlink="">
      <xdr:nvSpPr>
        <xdr:cNvPr id="469" name="【児童館】&#10;有形固定資産減価償却率平均値テキスト"/>
        <xdr:cNvSpPr txBox="1"/>
      </xdr:nvSpPr>
      <xdr:spPr>
        <a:xfrm>
          <a:off x="16357600" y="1383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137795</xdr:rowOff>
    </xdr:from>
    <xdr:to>
      <xdr:col>85</xdr:col>
      <xdr:colOff>177800</xdr:colOff>
      <xdr:row>81</xdr:row>
      <xdr:rowOff>67945</xdr:rowOff>
    </xdr:to>
    <xdr:sp macro="" textlink="">
      <xdr:nvSpPr>
        <xdr:cNvPr id="470" name="フローチャート: 判断 469"/>
        <xdr:cNvSpPr/>
      </xdr:nvSpPr>
      <xdr:spPr>
        <a:xfrm>
          <a:off x="162687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137795</xdr:rowOff>
    </xdr:from>
    <xdr:to>
      <xdr:col>81</xdr:col>
      <xdr:colOff>101600</xdr:colOff>
      <xdr:row>83</xdr:row>
      <xdr:rowOff>67945</xdr:rowOff>
    </xdr:to>
    <xdr:sp macro="" textlink="">
      <xdr:nvSpPr>
        <xdr:cNvPr id="471" name="フローチャート: 判断 470"/>
        <xdr:cNvSpPr/>
      </xdr:nvSpPr>
      <xdr:spPr>
        <a:xfrm>
          <a:off x="154305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120650</xdr:rowOff>
    </xdr:from>
    <xdr:to>
      <xdr:col>76</xdr:col>
      <xdr:colOff>165100</xdr:colOff>
      <xdr:row>82</xdr:row>
      <xdr:rowOff>50800</xdr:rowOff>
    </xdr:to>
    <xdr:sp macro="" textlink="">
      <xdr:nvSpPr>
        <xdr:cNvPr id="472" name="フローチャート: 判断 471"/>
        <xdr:cNvSpPr/>
      </xdr:nvSpPr>
      <xdr:spPr>
        <a:xfrm>
          <a:off x="14541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73" name="テキスト ボックス 47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74" name="テキスト ボックス 47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75" name="テキスト ボックス 47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76" name="テキスト ボックス 47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7" name="テキスト ボックス 47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82550</xdr:rowOff>
    </xdr:from>
    <xdr:to>
      <xdr:col>85</xdr:col>
      <xdr:colOff>177800</xdr:colOff>
      <xdr:row>78</xdr:row>
      <xdr:rowOff>12700</xdr:rowOff>
    </xdr:to>
    <xdr:sp macro="" textlink="">
      <xdr:nvSpPr>
        <xdr:cNvPr id="478" name="楕円 477"/>
        <xdr:cNvSpPr/>
      </xdr:nvSpPr>
      <xdr:spPr>
        <a:xfrm>
          <a:off x="16268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35577</xdr:rowOff>
    </xdr:from>
    <xdr:ext cx="469744" cy="259045"/>
    <xdr:sp macro="" textlink="">
      <xdr:nvSpPr>
        <xdr:cNvPr id="479" name="【児童館】&#10;有形固定資産減価償却率該当値テキスト"/>
        <xdr:cNvSpPr txBox="1"/>
      </xdr:nvSpPr>
      <xdr:spPr>
        <a:xfrm>
          <a:off x="163576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82550</xdr:rowOff>
    </xdr:from>
    <xdr:to>
      <xdr:col>81</xdr:col>
      <xdr:colOff>101600</xdr:colOff>
      <xdr:row>78</xdr:row>
      <xdr:rowOff>12700</xdr:rowOff>
    </xdr:to>
    <xdr:sp macro="" textlink="">
      <xdr:nvSpPr>
        <xdr:cNvPr id="480" name="楕円 479"/>
        <xdr:cNvSpPr/>
      </xdr:nvSpPr>
      <xdr:spPr>
        <a:xfrm>
          <a:off x="15430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133350</xdr:rowOff>
    </xdr:from>
    <xdr:to>
      <xdr:col>85</xdr:col>
      <xdr:colOff>127000</xdr:colOff>
      <xdr:row>77</xdr:row>
      <xdr:rowOff>133350</xdr:rowOff>
    </xdr:to>
    <xdr:cxnSp macro="">
      <xdr:nvCxnSpPr>
        <xdr:cNvPr id="481" name="直線コネクタ 480"/>
        <xdr:cNvCxnSpPr/>
      </xdr:nvCxnSpPr>
      <xdr:spPr>
        <a:xfrm>
          <a:off x="15481300" y="1333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82550</xdr:rowOff>
    </xdr:from>
    <xdr:to>
      <xdr:col>76</xdr:col>
      <xdr:colOff>165100</xdr:colOff>
      <xdr:row>78</xdr:row>
      <xdr:rowOff>12700</xdr:rowOff>
    </xdr:to>
    <xdr:sp macro="" textlink="">
      <xdr:nvSpPr>
        <xdr:cNvPr id="482" name="楕円 481"/>
        <xdr:cNvSpPr/>
      </xdr:nvSpPr>
      <xdr:spPr>
        <a:xfrm>
          <a:off x="14541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133350</xdr:rowOff>
    </xdr:from>
    <xdr:to>
      <xdr:col>81</xdr:col>
      <xdr:colOff>50800</xdr:colOff>
      <xdr:row>77</xdr:row>
      <xdr:rowOff>133350</xdr:rowOff>
    </xdr:to>
    <xdr:cxnSp macro="">
      <xdr:nvCxnSpPr>
        <xdr:cNvPr id="483" name="直線コネクタ 482"/>
        <xdr:cNvCxnSpPr/>
      </xdr:nvCxnSpPr>
      <xdr:spPr>
        <a:xfrm>
          <a:off x="14592300" y="1333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59072</xdr:rowOff>
    </xdr:from>
    <xdr:ext cx="405111" cy="259045"/>
    <xdr:sp macro="" textlink="">
      <xdr:nvSpPr>
        <xdr:cNvPr id="484" name="n_1aveValue【児童館】&#10;有形固定資産減価償却率"/>
        <xdr:cNvSpPr txBox="1"/>
      </xdr:nvSpPr>
      <xdr:spPr>
        <a:xfrm>
          <a:off x="15266044" y="1428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41927</xdr:rowOff>
    </xdr:from>
    <xdr:ext cx="405111" cy="259045"/>
    <xdr:sp macro="" textlink="">
      <xdr:nvSpPr>
        <xdr:cNvPr id="485" name="n_2aveValue【児童館】&#10;有形固定資産減価償却率"/>
        <xdr:cNvSpPr txBox="1"/>
      </xdr:nvSpPr>
      <xdr:spPr>
        <a:xfrm>
          <a:off x="143897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76</xdr:row>
      <xdr:rowOff>29227</xdr:rowOff>
    </xdr:from>
    <xdr:ext cx="469744" cy="259045"/>
    <xdr:sp macro="" textlink="">
      <xdr:nvSpPr>
        <xdr:cNvPr id="486" name="n_1mainValue【児童館】&#10;有形固定資産減価償却率"/>
        <xdr:cNvSpPr txBox="1"/>
      </xdr:nvSpPr>
      <xdr:spPr>
        <a:xfrm>
          <a:off x="15233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76</xdr:row>
      <xdr:rowOff>29227</xdr:rowOff>
    </xdr:from>
    <xdr:ext cx="469744" cy="259045"/>
    <xdr:sp macro="" textlink="">
      <xdr:nvSpPr>
        <xdr:cNvPr id="487" name="n_2mainValue【児童館】&#10;有形固定資産減価償却率"/>
        <xdr:cNvSpPr txBox="1"/>
      </xdr:nvSpPr>
      <xdr:spPr>
        <a:xfrm>
          <a:off x="14357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8" name="正方形/長方形 4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9" name="正方形/長方形 48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0" name="正方形/長方形 48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1" name="正方形/長方形 49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2" name="正方形/長方形 49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3" name="正方形/長方形 49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4" name="正方形/長方形 49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5" name="正方形/長方形 49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6" name="テキスト ボックス 49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7" name="直線コネクタ 49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8" name="直線コネクタ 49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9" name="テキスト ボックス 49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00" name="直線コネクタ 49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01" name="テキスト ボックス 50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02" name="直線コネクタ 50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03" name="テキスト ボックス 50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04" name="直線コネクタ 50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05" name="テキスト ボックス 50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06" name="直線コネクタ 50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07" name="テキスト ボックス 50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8" name="直線コネクタ 5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9" name="テキスト ボックス 5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1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57150</xdr:rowOff>
    </xdr:from>
    <xdr:to>
      <xdr:col>116</xdr:col>
      <xdr:colOff>62864</xdr:colOff>
      <xdr:row>86</xdr:row>
      <xdr:rowOff>0</xdr:rowOff>
    </xdr:to>
    <xdr:cxnSp macro="">
      <xdr:nvCxnSpPr>
        <xdr:cNvPr id="511" name="直線コネクタ 510"/>
        <xdr:cNvCxnSpPr/>
      </xdr:nvCxnSpPr>
      <xdr:spPr>
        <a:xfrm flipV="1">
          <a:off x="22160864" y="134302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512" name="【児童館】&#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513" name="直線コネクタ 512"/>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3827</xdr:rowOff>
    </xdr:from>
    <xdr:ext cx="469744" cy="259045"/>
    <xdr:sp macro="" textlink="">
      <xdr:nvSpPr>
        <xdr:cNvPr id="514" name="【児童館】&#10;一人当たり面積最大値テキスト"/>
        <xdr:cNvSpPr txBox="1"/>
      </xdr:nvSpPr>
      <xdr:spPr>
        <a:xfrm>
          <a:off x="22199600" y="1320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57150</xdr:rowOff>
    </xdr:from>
    <xdr:to>
      <xdr:col>116</xdr:col>
      <xdr:colOff>152400</xdr:colOff>
      <xdr:row>78</xdr:row>
      <xdr:rowOff>57150</xdr:rowOff>
    </xdr:to>
    <xdr:cxnSp macro="">
      <xdr:nvCxnSpPr>
        <xdr:cNvPr id="515" name="直線コネクタ 514"/>
        <xdr:cNvCxnSpPr/>
      </xdr:nvCxnSpPr>
      <xdr:spPr>
        <a:xfrm>
          <a:off x="22072600" y="1343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86377</xdr:rowOff>
    </xdr:from>
    <xdr:ext cx="469744" cy="259045"/>
    <xdr:sp macro="" textlink="">
      <xdr:nvSpPr>
        <xdr:cNvPr id="516" name="【児童館】&#10;一人当たり面積平均値テキスト"/>
        <xdr:cNvSpPr txBox="1"/>
      </xdr:nvSpPr>
      <xdr:spPr>
        <a:xfrm>
          <a:off x="22199600" y="1397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63500</xdr:rowOff>
    </xdr:from>
    <xdr:to>
      <xdr:col>116</xdr:col>
      <xdr:colOff>114300</xdr:colOff>
      <xdr:row>82</xdr:row>
      <xdr:rowOff>165100</xdr:rowOff>
    </xdr:to>
    <xdr:sp macro="" textlink="">
      <xdr:nvSpPr>
        <xdr:cNvPr id="517" name="フローチャート: 判断 516"/>
        <xdr:cNvSpPr/>
      </xdr:nvSpPr>
      <xdr:spPr>
        <a:xfrm>
          <a:off x="22110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101600</xdr:rowOff>
    </xdr:from>
    <xdr:to>
      <xdr:col>112</xdr:col>
      <xdr:colOff>38100</xdr:colOff>
      <xdr:row>82</xdr:row>
      <xdr:rowOff>31750</xdr:rowOff>
    </xdr:to>
    <xdr:sp macro="" textlink="">
      <xdr:nvSpPr>
        <xdr:cNvPr id="518" name="フローチャート: 判断 517"/>
        <xdr:cNvSpPr/>
      </xdr:nvSpPr>
      <xdr:spPr>
        <a:xfrm>
          <a:off x="21272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158750</xdr:rowOff>
    </xdr:from>
    <xdr:to>
      <xdr:col>107</xdr:col>
      <xdr:colOff>101600</xdr:colOff>
      <xdr:row>82</xdr:row>
      <xdr:rowOff>88900</xdr:rowOff>
    </xdr:to>
    <xdr:sp macro="" textlink="">
      <xdr:nvSpPr>
        <xdr:cNvPr id="519" name="フローチャート: 判断 518"/>
        <xdr:cNvSpPr/>
      </xdr:nvSpPr>
      <xdr:spPr>
        <a:xfrm>
          <a:off x="20383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0" name="テキスト ボックス 5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1" name="テキスト ボックス 5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2" name="テキスト ボックス 5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3" name="テキスト ボックス 5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4" name="テキスト ボックス 5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525" name="楕円 524"/>
        <xdr:cNvSpPr/>
      </xdr:nvSpPr>
      <xdr:spPr>
        <a:xfrm>
          <a:off x="221107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118127</xdr:rowOff>
    </xdr:from>
    <xdr:ext cx="469744" cy="259045"/>
    <xdr:sp macro="" textlink="">
      <xdr:nvSpPr>
        <xdr:cNvPr id="526" name="【児童館】&#10;一人当たり面積該当値テキスト"/>
        <xdr:cNvSpPr txBox="1"/>
      </xdr:nvSpPr>
      <xdr:spPr>
        <a:xfrm>
          <a:off x="22199600"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158750</xdr:rowOff>
    </xdr:from>
    <xdr:to>
      <xdr:col>112</xdr:col>
      <xdr:colOff>38100</xdr:colOff>
      <xdr:row>84</xdr:row>
      <xdr:rowOff>88900</xdr:rowOff>
    </xdr:to>
    <xdr:sp macro="" textlink="">
      <xdr:nvSpPr>
        <xdr:cNvPr id="527" name="楕円 526"/>
        <xdr:cNvSpPr/>
      </xdr:nvSpPr>
      <xdr:spPr>
        <a:xfrm>
          <a:off x="21272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19050</xdr:rowOff>
    </xdr:from>
    <xdr:to>
      <xdr:col>116</xdr:col>
      <xdr:colOff>63500</xdr:colOff>
      <xdr:row>84</xdr:row>
      <xdr:rowOff>38100</xdr:rowOff>
    </xdr:to>
    <xdr:cxnSp macro="">
      <xdr:nvCxnSpPr>
        <xdr:cNvPr id="528" name="直線コネクタ 527"/>
        <xdr:cNvCxnSpPr/>
      </xdr:nvCxnSpPr>
      <xdr:spPr>
        <a:xfrm flipV="1">
          <a:off x="21323300" y="144208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158750</xdr:rowOff>
    </xdr:from>
    <xdr:to>
      <xdr:col>107</xdr:col>
      <xdr:colOff>101600</xdr:colOff>
      <xdr:row>84</xdr:row>
      <xdr:rowOff>88900</xdr:rowOff>
    </xdr:to>
    <xdr:sp macro="" textlink="">
      <xdr:nvSpPr>
        <xdr:cNvPr id="529" name="楕円 528"/>
        <xdr:cNvSpPr/>
      </xdr:nvSpPr>
      <xdr:spPr>
        <a:xfrm>
          <a:off x="20383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38100</xdr:rowOff>
    </xdr:from>
    <xdr:to>
      <xdr:col>111</xdr:col>
      <xdr:colOff>177800</xdr:colOff>
      <xdr:row>84</xdr:row>
      <xdr:rowOff>38100</xdr:rowOff>
    </xdr:to>
    <xdr:cxnSp macro="">
      <xdr:nvCxnSpPr>
        <xdr:cNvPr id="530" name="直線コネクタ 529"/>
        <xdr:cNvCxnSpPr/>
      </xdr:nvCxnSpPr>
      <xdr:spPr>
        <a:xfrm>
          <a:off x="20434300" y="1443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48277</xdr:rowOff>
    </xdr:from>
    <xdr:ext cx="469744" cy="259045"/>
    <xdr:sp macro="" textlink="">
      <xdr:nvSpPr>
        <xdr:cNvPr id="531" name="n_1aveValue【児童館】&#10;一人当たり面積"/>
        <xdr:cNvSpPr txBox="1"/>
      </xdr:nvSpPr>
      <xdr:spPr>
        <a:xfrm>
          <a:off x="21075727" y="1376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105427</xdr:rowOff>
    </xdr:from>
    <xdr:ext cx="469744" cy="259045"/>
    <xdr:sp macro="" textlink="">
      <xdr:nvSpPr>
        <xdr:cNvPr id="532" name="n_2aveValue【児童館】&#10;一人当たり面積"/>
        <xdr:cNvSpPr txBox="1"/>
      </xdr:nvSpPr>
      <xdr:spPr>
        <a:xfrm>
          <a:off x="20199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80027</xdr:rowOff>
    </xdr:from>
    <xdr:ext cx="469744" cy="259045"/>
    <xdr:sp macro="" textlink="">
      <xdr:nvSpPr>
        <xdr:cNvPr id="533" name="n_1mainValue【児童館】&#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534" name="n_2mainValue【児童館】&#10;一人当たり面積"/>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5" name="正方形/長方形 5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6" name="正方形/長方形 5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7" name="正方形/長方形 5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8" name="正方形/長方形 5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9" name="正方形/長方形 5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0" name="正方形/長方形 5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1" name="正方形/長方形 5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2" name="正方形/長方形 5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3" name="テキスト ボックス 5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4" name="直線コネクタ 5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45" name="直線コネクタ 54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46" name="テキスト ボックス 54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7" name="直線コネクタ 54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48" name="テキスト ボックス 54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49" name="直線コネクタ 54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0" name="テキスト ボックス 54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1" name="直線コネクタ 55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2" name="テキスト ボックス 55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3" name="直線コネクタ 55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4" name="テキスト ボックス 55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5" name="直線コネクタ 55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56" name="テキスト ボックス 55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7" name="直線コネクタ 5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8" name="テキスト ボックス 55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133350</xdr:rowOff>
    </xdr:from>
    <xdr:to>
      <xdr:col>85</xdr:col>
      <xdr:colOff>126364</xdr:colOff>
      <xdr:row>107</xdr:row>
      <xdr:rowOff>148045</xdr:rowOff>
    </xdr:to>
    <xdr:cxnSp macro="">
      <xdr:nvCxnSpPr>
        <xdr:cNvPr id="560" name="直線コネクタ 559"/>
        <xdr:cNvCxnSpPr/>
      </xdr:nvCxnSpPr>
      <xdr:spPr>
        <a:xfrm flipV="1">
          <a:off x="16318864" y="17106900"/>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151872</xdr:rowOff>
    </xdr:from>
    <xdr:ext cx="405111" cy="259045"/>
    <xdr:sp macro="" textlink="">
      <xdr:nvSpPr>
        <xdr:cNvPr id="561" name="【公民館】&#10;有形固定資産減価償却率最小値テキスト"/>
        <xdr:cNvSpPr txBox="1"/>
      </xdr:nvSpPr>
      <xdr:spPr>
        <a:xfrm>
          <a:off x="16357600" y="1849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148045</xdr:rowOff>
    </xdr:from>
    <xdr:to>
      <xdr:col>86</xdr:col>
      <xdr:colOff>25400</xdr:colOff>
      <xdr:row>107</xdr:row>
      <xdr:rowOff>148045</xdr:rowOff>
    </xdr:to>
    <xdr:cxnSp macro="">
      <xdr:nvCxnSpPr>
        <xdr:cNvPr id="562" name="直線コネクタ 561"/>
        <xdr:cNvCxnSpPr/>
      </xdr:nvCxnSpPr>
      <xdr:spPr>
        <a:xfrm>
          <a:off x="16230600" y="1849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80027</xdr:rowOff>
    </xdr:from>
    <xdr:ext cx="405111" cy="259045"/>
    <xdr:sp macro="" textlink="">
      <xdr:nvSpPr>
        <xdr:cNvPr id="563" name="【公民館】&#10;有形固定資産減価償却率最大値テキスト"/>
        <xdr:cNvSpPr txBox="1"/>
      </xdr:nvSpPr>
      <xdr:spPr>
        <a:xfrm>
          <a:off x="16357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133350</xdr:rowOff>
    </xdr:from>
    <xdr:to>
      <xdr:col>86</xdr:col>
      <xdr:colOff>25400</xdr:colOff>
      <xdr:row>99</xdr:row>
      <xdr:rowOff>133350</xdr:rowOff>
    </xdr:to>
    <xdr:cxnSp macro="">
      <xdr:nvCxnSpPr>
        <xdr:cNvPr id="564" name="直線コネクタ 563"/>
        <xdr:cNvCxnSpPr/>
      </xdr:nvCxnSpPr>
      <xdr:spPr>
        <a:xfrm>
          <a:off x="16230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565" name="【公民館】&#10;有形固定資産減価償却率平均値テキスト"/>
        <xdr:cNvSpPr txBox="1"/>
      </xdr:nvSpPr>
      <xdr:spPr>
        <a:xfrm>
          <a:off x="163576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566" name="フローチャート: 判断 565"/>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38463</xdr:rowOff>
    </xdr:from>
    <xdr:to>
      <xdr:col>81</xdr:col>
      <xdr:colOff>101600</xdr:colOff>
      <xdr:row>103</xdr:row>
      <xdr:rowOff>140063</xdr:rowOff>
    </xdr:to>
    <xdr:sp macro="" textlink="">
      <xdr:nvSpPr>
        <xdr:cNvPr id="567" name="フローチャート: 判断 566"/>
        <xdr:cNvSpPr/>
      </xdr:nvSpPr>
      <xdr:spPr>
        <a:xfrm>
          <a:off x="15430500" y="176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113574</xdr:rowOff>
    </xdr:from>
    <xdr:to>
      <xdr:col>76</xdr:col>
      <xdr:colOff>165100</xdr:colOff>
      <xdr:row>103</xdr:row>
      <xdr:rowOff>43724</xdr:rowOff>
    </xdr:to>
    <xdr:sp macro="" textlink="">
      <xdr:nvSpPr>
        <xdr:cNvPr id="568" name="フローチャート: 判断 567"/>
        <xdr:cNvSpPr/>
      </xdr:nvSpPr>
      <xdr:spPr>
        <a:xfrm>
          <a:off x="14541500" y="1760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9" name="テキスト ボックス 5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0" name="テキスト ボックス 5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1" name="テキスト ボックス 5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2" name="テキスト ボックス 5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3" name="テキスト ボックス 5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136434</xdr:rowOff>
    </xdr:from>
    <xdr:to>
      <xdr:col>85</xdr:col>
      <xdr:colOff>177800</xdr:colOff>
      <xdr:row>102</xdr:row>
      <xdr:rowOff>66584</xdr:rowOff>
    </xdr:to>
    <xdr:sp macro="" textlink="">
      <xdr:nvSpPr>
        <xdr:cNvPr id="574" name="楕円 573"/>
        <xdr:cNvSpPr/>
      </xdr:nvSpPr>
      <xdr:spPr>
        <a:xfrm>
          <a:off x="16268700" y="1745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159311</xdr:rowOff>
    </xdr:from>
    <xdr:ext cx="405111" cy="259045"/>
    <xdr:sp macro="" textlink="">
      <xdr:nvSpPr>
        <xdr:cNvPr id="575" name="【公民館】&#10;有形固定資産減価償却率該当値テキスト"/>
        <xdr:cNvSpPr txBox="1"/>
      </xdr:nvSpPr>
      <xdr:spPr>
        <a:xfrm>
          <a:off x="16357600" y="1730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146231</xdr:rowOff>
    </xdr:from>
    <xdr:to>
      <xdr:col>81</xdr:col>
      <xdr:colOff>101600</xdr:colOff>
      <xdr:row>102</xdr:row>
      <xdr:rowOff>76381</xdr:rowOff>
    </xdr:to>
    <xdr:sp macro="" textlink="">
      <xdr:nvSpPr>
        <xdr:cNvPr id="576" name="楕円 575"/>
        <xdr:cNvSpPr/>
      </xdr:nvSpPr>
      <xdr:spPr>
        <a:xfrm>
          <a:off x="15430500" y="1746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15784</xdr:rowOff>
    </xdr:from>
    <xdr:to>
      <xdr:col>85</xdr:col>
      <xdr:colOff>127000</xdr:colOff>
      <xdr:row>102</xdr:row>
      <xdr:rowOff>25581</xdr:rowOff>
    </xdr:to>
    <xdr:cxnSp macro="">
      <xdr:nvCxnSpPr>
        <xdr:cNvPr id="577" name="直線コネクタ 576"/>
        <xdr:cNvCxnSpPr/>
      </xdr:nvCxnSpPr>
      <xdr:spPr>
        <a:xfrm flipV="1">
          <a:off x="15481300" y="17503684"/>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85816</xdr:rowOff>
    </xdr:from>
    <xdr:to>
      <xdr:col>76</xdr:col>
      <xdr:colOff>165100</xdr:colOff>
      <xdr:row>102</xdr:row>
      <xdr:rowOff>15966</xdr:rowOff>
    </xdr:to>
    <xdr:sp macro="" textlink="">
      <xdr:nvSpPr>
        <xdr:cNvPr id="578" name="楕円 577"/>
        <xdr:cNvSpPr/>
      </xdr:nvSpPr>
      <xdr:spPr>
        <a:xfrm>
          <a:off x="14541500" y="1740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136616</xdr:rowOff>
    </xdr:from>
    <xdr:to>
      <xdr:col>81</xdr:col>
      <xdr:colOff>50800</xdr:colOff>
      <xdr:row>102</xdr:row>
      <xdr:rowOff>25581</xdr:rowOff>
    </xdr:to>
    <xdr:cxnSp macro="">
      <xdr:nvCxnSpPr>
        <xdr:cNvPr id="579" name="直線コネクタ 578"/>
        <xdr:cNvCxnSpPr/>
      </xdr:nvCxnSpPr>
      <xdr:spPr>
        <a:xfrm>
          <a:off x="14592300" y="17453066"/>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131190</xdr:rowOff>
    </xdr:from>
    <xdr:ext cx="405111" cy="259045"/>
    <xdr:sp macro="" textlink="">
      <xdr:nvSpPr>
        <xdr:cNvPr id="580" name="n_1aveValue【公民館】&#10;有形固定資産減価償却率"/>
        <xdr:cNvSpPr txBox="1"/>
      </xdr:nvSpPr>
      <xdr:spPr>
        <a:xfrm>
          <a:off x="15266044" y="1779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34851</xdr:rowOff>
    </xdr:from>
    <xdr:ext cx="405111" cy="259045"/>
    <xdr:sp macro="" textlink="">
      <xdr:nvSpPr>
        <xdr:cNvPr id="581" name="n_2aveValue【公民館】&#10;有形固定資産減価償却率"/>
        <xdr:cNvSpPr txBox="1"/>
      </xdr:nvSpPr>
      <xdr:spPr>
        <a:xfrm>
          <a:off x="14389744" y="17694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92908</xdr:rowOff>
    </xdr:from>
    <xdr:ext cx="405111" cy="259045"/>
    <xdr:sp macro="" textlink="">
      <xdr:nvSpPr>
        <xdr:cNvPr id="582" name="n_1mainValue【公民館】&#10;有形固定資産減価償却率"/>
        <xdr:cNvSpPr txBox="1"/>
      </xdr:nvSpPr>
      <xdr:spPr>
        <a:xfrm>
          <a:off x="15266044" y="17237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32493</xdr:rowOff>
    </xdr:from>
    <xdr:ext cx="405111" cy="259045"/>
    <xdr:sp macro="" textlink="">
      <xdr:nvSpPr>
        <xdr:cNvPr id="583" name="n_2mainValue【公民館】&#10;有形固定資産減価償却率"/>
        <xdr:cNvSpPr txBox="1"/>
      </xdr:nvSpPr>
      <xdr:spPr>
        <a:xfrm>
          <a:off x="14389744" y="1717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4" name="正方形/長方形 58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5" name="正方形/長方形 58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6" name="正方形/長方形 58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7" name="正方形/長方形 58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8" name="正方形/長方形 58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9" name="正方形/長方形 58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0" name="正方形/長方形 58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1" name="正方形/長方形 59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2" name="テキスト ボックス 59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3" name="直線コネクタ 59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94" name="直線コネクタ 59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95" name="テキスト ボックス 59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96" name="直線コネクタ 59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97" name="テキスト ボックス 59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98" name="直線コネクタ 59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99" name="テキスト ボックス 59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0" name="直線コネクタ 59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1" name="テキスト ボックス 60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2" name="直線コネクタ 60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03" name="テキスト ボックス 60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4" name="直線コネクタ 60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5" name="テキスト ボックス 60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109220</xdr:rowOff>
    </xdr:from>
    <xdr:to>
      <xdr:col>116</xdr:col>
      <xdr:colOff>62864</xdr:colOff>
      <xdr:row>108</xdr:row>
      <xdr:rowOff>142239</xdr:rowOff>
    </xdr:to>
    <xdr:cxnSp macro="">
      <xdr:nvCxnSpPr>
        <xdr:cNvPr id="607" name="直線コネクタ 606"/>
        <xdr:cNvCxnSpPr/>
      </xdr:nvCxnSpPr>
      <xdr:spPr>
        <a:xfrm flipV="1">
          <a:off x="22160864" y="17254220"/>
          <a:ext cx="0" cy="1404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608"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609" name="直線コネクタ 608"/>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55897</xdr:rowOff>
    </xdr:from>
    <xdr:ext cx="469744" cy="259045"/>
    <xdr:sp macro="" textlink="">
      <xdr:nvSpPr>
        <xdr:cNvPr id="610" name="【公民館】&#10;一人当たり面積最大値テキスト"/>
        <xdr:cNvSpPr txBox="1"/>
      </xdr:nvSpPr>
      <xdr:spPr>
        <a:xfrm>
          <a:off x="22199600" y="1702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109220</xdr:rowOff>
    </xdr:from>
    <xdr:to>
      <xdr:col>116</xdr:col>
      <xdr:colOff>152400</xdr:colOff>
      <xdr:row>100</xdr:row>
      <xdr:rowOff>109220</xdr:rowOff>
    </xdr:to>
    <xdr:cxnSp macro="">
      <xdr:nvCxnSpPr>
        <xdr:cNvPr id="611" name="直線コネクタ 610"/>
        <xdr:cNvCxnSpPr/>
      </xdr:nvCxnSpPr>
      <xdr:spPr>
        <a:xfrm>
          <a:off x="22072600" y="1725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87647</xdr:rowOff>
    </xdr:from>
    <xdr:ext cx="469744" cy="259045"/>
    <xdr:sp macro="" textlink="">
      <xdr:nvSpPr>
        <xdr:cNvPr id="612" name="【公民館】&#10;一人当たり面積平均値テキスト"/>
        <xdr:cNvSpPr txBox="1"/>
      </xdr:nvSpPr>
      <xdr:spPr>
        <a:xfrm>
          <a:off x="22199600" y="1826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109220</xdr:rowOff>
    </xdr:from>
    <xdr:to>
      <xdr:col>116</xdr:col>
      <xdr:colOff>114300</xdr:colOff>
      <xdr:row>107</xdr:row>
      <xdr:rowOff>39370</xdr:rowOff>
    </xdr:to>
    <xdr:sp macro="" textlink="">
      <xdr:nvSpPr>
        <xdr:cNvPr id="613" name="フローチャート: 判断 612"/>
        <xdr:cNvSpPr/>
      </xdr:nvSpPr>
      <xdr:spPr>
        <a:xfrm>
          <a:off x="22110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119380</xdr:rowOff>
    </xdr:from>
    <xdr:to>
      <xdr:col>112</xdr:col>
      <xdr:colOff>38100</xdr:colOff>
      <xdr:row>107</xdr:row>
      <xdr:rowOff>49530</xdr:rowOff>
    </xdr:to>
    <xdr:sp macro="" textlink="">
      <xdr:nvSpPr>
        <xdr:cNvPr id="614" name="フローチャート: 判断 613"/>
        <xdr:cNvSpPr/>
      </xdr:nvSpPr>
      <xdr:spPr>
        <a:xfrm>
          <a:off x="21272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109220</xdr:rowOff>
    </xdr:from>
    <xdr:to>
      <xdr:col>107</xdr:col>
      <xdr:colOff>101600</xdr:colOff>
      <xdr:row>107</xdr:row>
      <xdr:rowOff>39370</xdr:rowOff>
    </xdr:to>
    <xdr:sp macro="" textlink="">
      <xdr:nvSpPr>
        <xdr:cNvPr id="615" name="フローチャート: 判断 614"/>
        <xdr:cNvSpPr/>
      </xdr:nvSpPr>
      <xdr:spPr>
        <a:xfrm>
          <a:off x="20383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6" name="テキスト ボックス 61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7" name="テキスト ボックス 61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8" name="テキスト ボックス 61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9" name="テキスト ボックス 61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0" name="テキスト ボックス 61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121920</xdr:rowOff>
    </xdr:from>
    <xdr:to>
      <xdr:col>116</xdr:col>
      <xdr:colOff>114300</xdr:colOff>
      <xdr:row>106</xdr:row>
      <xdr:rowOff>52070</xdr:rowOff>
    </xdr:to>
    <xdr:sp macro="" textlink="">
      <xdr:nvSpPr>
        <xdr:cNvPr id="621" name="楕円 620"/>
        <xdr:cNvSpPr/>
      </xdr:nvSpPr>
      <xdr:spPr>
        <a:xfrm>
          <a:off x="22110700" y="1812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144797</xdr:rowOff>
    </xdr:from>
    <xdr:ext cx="469744" cy="259045"/>
    <xdr:sp macro="" textlink="">
      <xdr:nvSpPr>
        <xdr:cNvPr id="622" name="【公民館】&#10;一人当たり面積該当値テキスト"/>
        <xdr:cNvSpPr txBox="1"/>
      </xdr:nvSpPr>
      <xdr:spPr>
        <a:xfrm>
          <a:off x="22199600" y="1797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123189</xdr:rowOff>
    </xdr:from>
    <xdr:to>
      <xdr:col>112</xdr:col>
      <xdr:colOff>38100</xdr:colOff>
      <xdr:row>106</xdr:row>
      <xdr:rowOff>53339</xdr:rowOff>
    </xdr:to>
    <xdr:sp macro="" textlink="">
      <xdr:nvSpPr>
        <xdr:cNvPr id="623" name="楕円 622"/>
        <xdr:cNvSpPr/>
      </xdr:nvSpPr>
      <xdr:spPr>
        <a:xfrm>
          <a:off x="21272500" y="1812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1270</xdr:rowOff>
    </xdr:from>
    <xdr:to>
      <xdr:col>116</xdr:col>
      <xdr:colOff>63500</xdr:colOff>
      <xdr:row>106</xdr:row>
      <xdr:rowOff>2539</xdr:rowOff>
    </xdr:to>
    <xdr:cxnSp macro="">
      <xdr:nvCxnSpPr>
        <xdr:cNvPr id="624" name="直線コネクタ 623"/>
        <xdr:cNvCxnSpPr/>
      </xdr:nvCxnSpPr>
      <xdr:spPr>
        <a:xfrm flipV="1">
          <a:off x="21323300" y="18174970"/>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129539</xdr:rowOff>
    </xdr:from>
    <xdr:to>
      <xdr:col>107</xdr:col>
      <xdr:colOff>101600</xdr:colOff>
      <xdr:row>106</xdr:row>
      <xdr:rowOff>59689</xdr:rowOff>
    </xdr:to>
    <xdr:sp macro="" textlink="">
      <xdr:nvSpPr>
        <xdr:cNvPr id="625" name="楕円 624"/>
        <xdr:cNvSpPr/>
      </xdr:nvSpPr>
      <xdr:spPr>
        <a:xfrm>
          <a:off x="20383500" y="1813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2539</xdr:rowOff>
    </xdr:from>
    <xdr:to>
      <xdr:col>111</xdr:col>
      <xdr:colOff>177800</xdr:colOff>
      <xdr:row>106</xdr:row>
      <xdr:rowOff>8889</xdr:rowOff>
    </xdr:to>
    <xdr:cxnSp macro="">
      <xdr:nvCxnSpPr>
        <xdr:cNvPr id="626" name="直線コネクタ 625"/>
        <xdr:cNvCxnSpPr/>
      </xdr:nvCxnSpPr>
      <xdr:spPr>
        <a:xfrm flipV="1">
          <a:off x="20434300" y="18176239"/>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40657</xdr:rowOff>
    </xdr:from>
    <xdr:ext cx="469744" cy="259045"/>
    <xdr:sp macro="" textlink="">
      <xdr:nvSpPr>
        <xdr:cNvPr id="627" name="n_1aveValue【公民館】&#10;一人当たり面積"/>
        <xdr:cNvSpPr txBox="1"/>
      </xdr:nvSpPr>
      <xdr:spPr>
        <a:xfrm>
          <a:off x="21075727" y="1838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30497</xdr:rowOff>
    </xdr:from>
    <xdr:ext cx="469744" cy="259045"/>
    <xdr:sp macro="" textlink="">
      <xdr:nvSpPr>
        <xdr:cNvPr id="628" name="n_2aveValue【公民館】&#10;一人当たり面積"/>
        <xdr:cNvSpPr txBox="1"/>
      </xdr:nvSpPr>
      <xdr:spPr>
        <a:xfrm>
          <a:off x="201994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69866</xdr:rowOff>
    </xdr:from>
    <xdr:ext cx="469744" cy="259045"/>
    <xdr:sp macro="" textlink="">
      <xdr:nvSpPr>
        <xdr:cNvPr id="629" name="n_1mainValue【公民館】&#10;一人当たり面積"/>
        <xdr:cNvSpPr txBox="1"/>
      </xdr:nvSpPr>
      <xdr:spPr>
        <a:xfrm>
          <a:off x="21075727" y="17900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76216</xdr:rowOff>
    </xdr:from>
    <xdr:ext cx="469744" cy="259045"/>
    <xdr:sp macro="" textlink="">
      <xdr:nvSpPr>
        <xdr:cNvPr id="630" name="n_2mainValue【公民館】&#10;一人当たり面積"/>
        <xdr:cNvSpPr txBox="1"/>
      </xdr:nvSpPr>
      <xdr:spPr>
        <a:xfrm>
          <a:off x="20199427" y="17907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1" name="正方形/長方形 63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2" name="正方形/長方形 63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3" name="テキスト ボックス 63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老朽化と人口密度が低いことによる一人当たりの延長大</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橋りょう・トンネル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老朽化と人口が少ないことによる一人当たりの資産額大</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建替えにより償却率下降</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建替えにより償却率下降と人口に比して戸数が多いことが一人当たりの面積に影響</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児童館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老朽化と建物が狭小なため</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老朽化と人口が少ないことによる一人当たりの面積大</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北海道上富良野町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10,967
10,926
237.10
7,852,963
7,626,531
220,719
4,170,032
8,546,085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61.5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1905</xdr:rowOff>
    </xdr:to>
    <xdr:cxnSp macro="">
      <xdr:nvCxnSpPr>
        <xdr:cNvPr id="72" name="直線コネクタ 71"/>
        <xdr:cNvCxnSpPr/>
      </xdr:nvCxnSpPr>
      <xdr:spPr>
        <a:xfrm flipV="1">
          <a:off x="4634865" y="952500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5732</xdr:rowOff>
    </xdr:from>
    <xdr:ext cx="405111" cy="259045"/>
    <xdr:sp macro="" textlink="">
      <xdr:nvSpPr>
        <xdr:cNvPr id="73" name="【体育館・プール】&#10;有形固定資産減価償却率最小値テキスト"/>
        <xdr:cNvSpPr txBox="1"/>
      </xdr:nvSpPr>
      <xdr:spPr>
        <a:xfrm>
          <a:off x="4673600" y="1080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1905</xdr:rowOff>
    </xdr:from>
    <xdr:to>
      <xdr:col>24</xdr:col>
      <xdr:colOff>152400</xdr:colOff>
      <xdr:row>63</xdr:row>
      <xdr:rowOff>1905</xdr:rowOff>
    </xdr:to>
    <xdr:cxnSp macro="">
      <xdr:nvCxnSpPr>
        <xdr:cNvPr id="74" name="直線コネクタ 73"/>
        <xdr:cNvCxnSpPr/>
      </xdr:nvCxnSpPr>
      <xdr:spPr>
        <a:xfrm>
          <a:off x="4546600" y="1080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40657</xdr:rowOff>
    </xdr:from>
    <xdr:ext cx="405111" cy="259045"/>
    <xdr:sp macro="" textlink="">
      <xdr:nvSpPr>
        <xdr:cNvPr id="77" name="【体育館・プール】&#10;有形固定資産減価償却率平均値テキスト"/>
        <xdr:cNvSpPr txBox="1"/>
      </xdr:nvSpPr>
      <xdr:spPr>
        <a:xfrm>
          <a:off x="4673600" y="998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17780</xdr:rowOff>
    </xdr:from>
    <xdr:to>
      <xdr:col>24</xdr:col>
      <xdr:colOff>114300</xdr:colOff>
      <xdr:row>59</xdr:row>
      <xdr:rowOff>119380</xdr:rowOff>
    </xdr:to>
    <xdr:sp macro="" textlink="">
      <xdr:nvSpPr>
        <xdr:cNvPr id="78" name="フローチャート: 判断 77"/>
        <xdr:cNvSpPr/>
      </xdr:nvSpPr>
      <xdr:spPr>
        <a:xfrm>
          <a:off x="4584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79" name="フローチャート: 判断 78"/>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53992</xdr:rowOff>
    </xdr:from>
    <xdr:ext cx="405111" cy="259045"/>
    <xdr:sp macro="" textlink="">
      <xdr:nvSpPr>
        <xdr:cNvPr id="80" name="n_1aveValue【体育館・プール】&#10;有形固定資産減価償却率"/>
        <xdr:cNvSpPr txBox="1"/>
      </xdr:nvSpPr>
      <xdr:spPr>
        <a:xfrm>
          <a:off x="35820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118745</xdr:rowOff>
    </xdr:from>
    <xdr:to>
      <xdr:col>15</xdr:col>
      <xdr:colOff>101600</xdr:colOff>
      <xdr:row>60</xdr:row>
      <xdr:rowOff>48895</xdr:rowOff>
    </xdr:to>
    <xdr:sp macro="" textlink="">
      <xdr:nvSpPr>
        <xdr:cNvPr id="81" name="フローチャート: 判断 80"/>
        <xdr:cNvSpPr/>
      </xdr:nvSpPr>
      <xdr:spPr>
        <a:xfrm>
          <a:off x="2857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65422</xdr:rowOff>
    </xdr:from>
    <xdr:ext cx="405111" cy="259045"/>
    <xdr:sp macro="" textlink="">
      <xdr:nvSpPr>
        <xdr:cNvPr id="82" name="n_2aveValue【体育館・プール】&#10;有形固定資産減価償却率"/>
        <xdr:cNvSpPr txBox="1"/>
      </xdr:nvSpPr>
      <xdr:spPr>
        <a:xfrm>
          <a:off x="2705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135890</xdr:rowOff>
    </xdr:from>
    <xdr:to>
      <xdr:col>24</xdr:col>
      <xdr:colOff>114300</xdr:colOff>
      <xdr:row>60</xdr:row>
      <xdr:rowOff>66040</xdr:rowOff>
    </xdr:to>
    <xdr:sp macro="" textlink="">
      <xdr:nvSpPr>
        <xdr:cNvPr id="88" name="楕円 87"/>
        <xdr:cNvSpPr/>
      </xdr:nvSpPr>
      <xdr:spPr>
        <a:xfrm>
          <a:off x="45847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114317</xdr:rowOff>
    </xdr:from>
    <xdr:ext cx="405111" cy="259045"/>
    <xdr:sp macro="" textlink="">
      <xdr:nvSpPr>
        <xdr:cNvPr id="89" name="【体育館・プール】&#10;有形固定資産減価償却率該当値テキスト"/>
        <xdr:cNvSpPr txBox="1"/>
      </xdr:nvSpPr>
      <xdr:spPr>
        <a:xfrm>
          <a:off x="4673600"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158750</xdr:rowOff>
    </xdr:from>
    <xdr:to>
      <xdr:col>20</xdr:col>
      <xdr:colOff>38100</xdr:colOff>
      <xdr:row>60</xdr:row>
      <xdr:rowOff>88900</xdr:rowOff>
    </xdr:to>
    <xdr:sp macro="" textlink="">
      <xdr:nvSpPr>
        <xdr:cNvPr id="90" name="楕円 89"/>
        <xdr:cNvSpPr/>
      </xdr:nvSpPr>
      <xdr:spPr>
        <a:xfrm>
          <a:off x="3746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15240</xdr:rowOff>
    </xdr:from>
    <xdr:to>
      <xdr:col>24</xdr:col>
      <xdr:colOff>63500</xdr:colOff>
      <xdr:row>60</xdr:row>
      <xdr:rowOff>38100</xdr:rowOff>
    </xdr:to>
    <xdr:cxnSp macro="">
      <xdr:nvCxnSpPr>
        <xdr:cNvPr id="91" name="直線コネクタ 90"/>
        <xdr:cNvCxnSpPr/>
      </xdr:nvCxnSpPr>
      <xdr:spPr>
        <a:xfrm flipV="1">
          <a:off x="3797300" y="103022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27305</xdr:rowOff>
    </xdr:from>
    <xdr:to>
      <xdr:col>15</xdr:col>
      <xdr:colOff>101600</xdr:colOff>
      <xdr:row>60</xdr:row>
      <xdr:rowOff>128905</xdr:rowOff>
    </xdr:to>
    <xdr:sp macro="" textlink="">
      <xdr:nvSpPr>
        <xdr:cNvPr id="92" name="楕円 91"/>
        <xdr:cNvSpPr/>
      </xdr:nvSpPr>
      <xdr:spPr>
        <a:xfrm>
          <a:off x="2857500" y="103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38100</xdr:rowOff>
    </xdr:from>
    <xdr:to>
      <xdr:col>19</xdr:col>
      <xdr:colOff>177800</xdr:colOff>
      <xdr:row>60</xdr:row>
      <xdr:rowOff>78105</xdr:rowOff>
    </xdr:to>
    <xdr:cxnSp macro="">
      <xdr:nvCxnSpPr>
        <xdr:cNvPr id="93" name="直線コネクタ 92"/>
        <xdr:cNvCxnSpPr/>
      </xdr:nvCxnSpPr>
      <xdr:spPr>
        <a:xfrm flipV="1">
          <a:off x="2908300" y="103251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80027</xdr:rowOff>
    </xdr:from>
    <xdr:ext cx="405111" cy="259045"/>
    <xdr:sp macro="" textlink="">
      <xdr:nvSpPr>
        <xdr:cNvPr id="94" name="n_1mainValue【体育館・プール】&#10;有形固定資産減価償却率"/>
        <xdr:cNvSpPr txBox="1"/>
      </xdr:nvSpPr>
      <xdr:spPr>
        <a:xfrm>
          <a:off x="3582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120032</xdr:rowOff>
    </xdr:from>
    <xdr:ext cx="405111" cy="259045"/>
    <xdr:sp macro="" textlink="">
      <xdr:nvSpPr>
        <xdr:cNvPr id="95" name="n_2mainValue【体育館・プール】&#10;有形固定資産減価償却率"/>
        <xdr:cNvSpPr txBox="1"/>
      </xdr:nvSpPr>
      <xdr:spPr>
        <a:xfrm>
          <a:off x="2705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6" name="直線コネクタ 1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7" name="テキスト ボックス 10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8" name="直線コネクタ 1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9" name="テキスト ボックス 10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0" name="直線コネクタ 1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1" name="テキスト ボックス 11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2" name="直線コネクタ 1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3" name="テキスト ボックス 11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4" name="直線コネクタ 1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5" name="テキスト ボックス 11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6" name="直線コネクタ 1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7" name="テキスト ボックス 11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28575</xdr:rowOff>
    </xdr:from>
    <xdr:to>
      <xdr:col>54</xdr:col>
      <xdr:colOff>189865</xdr:colOff>
      <xdr:row>64</xdr:row>
      <xdr:rowOff>38100</xdr:rowOff>
    </xdr:to>
    <xdr:cxnSp macro="">
      <xdr:nvCxnSpPr>
        <xdr:cNvPr id="119" name="直線コネクタ 118"/>
        <xdr:cNvCxnSpPr/>
      </xdr:nvCxnSpPr>
      <xdr:spPr>
        <a:xfrm flipV="1">
          <a:off x="10476865" y="962977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41927</xdr:rowOff>
    </xdr:from>
    <xdr:ext cx="469744" cy="259045"/>
    <xdr:sp macro="" textlink="">
      <xdr:nvSpPr>
        <xdr:cNvPr id="120" name="【体育館・プール】&#10;一人当たり面積最小値テキスト"/>
        <xdr:cNvSpPr txBox="1"/>
      </xdr:nvSpPr>
      <xdr:spPr>
        <a:xfrm>
          <a:off x="10515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38100</xdr:rowOff>
    </xdr:from>
    <xdr:to>
      <xdr:col>55</xdr:col>
      <xdr:colOff>88900</xdr:colOff>
      <xdr:row>64</xdr:row>
      <xdr:rowOff>38100</xdr:rowOff>
    </xdr:to>
    <xdr:cxnSp macro="">
      <xdr:nvCxnSpPr>
        <xdr:cNvPr id="121" name="直線コネクタ 120"/>
        <xdr:cNvCxnSpPr/>
      </xdr:nvCxnSpPr>
      <xdr:spPr>
        <a:xfrm>
          <a:off x="10388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146702</xdr:rowOff>
    </xdr:from>
    <xdr:ext cx="469744" cy="259045"/>
    <xdr:sp macro="" textlink="">
      <xdr:nvSpPr>
        <xdr:cNvPr id="122" name="【体育館・プール】&#10;一人当たり面積最大値テキスト"/>
        <xdr:cNvSpPr txBox="1"/>
      </xdr:nvSpPr>
      <xdr:spPr>
        <a:xfrm>
          <a:off x="10515600" y="940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28575</xdr:rowOff>
    </xdr:from>
    <xdr:to>
      <xdr:col>55</xdr:col>
      <xdr:colOff>88900</xdr:colOff>
      <xdr:row>56</xdr:row>
      <xdr:rowOff>28575</xdr:rowOff>
    </xdr:to>
    <xdr:cxnSp macro="">
      <xdr:nvCxnSpPr>
        <xdr:cNvPr id="123" name="直線コネクタ 122"/>
        <xdr:cNvCxnSpPr/>
      </xdr:nvCxnSpPr>
      <xdr:spPr>
        <a:xfrm>
          <a:off x="10388600" y="962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47642</xdr:rowOff>
    </xdr:from>
    <xdr:ext cx="469744" cy="259045"/>
    <xdr:sp macro="" textlink="">
      <xdr:nvSpPr>
        <xdr:cNvPr id="124" name="【体育館・プール】&#10;一人当たり面積平均値テキスト"/>
        <xdr:cNvSpPr txBox="1"/>
      </xdr:nvSpPr>
      <xdr:spPr>
        <a:xfrm>
          <a:off x="10515600" y="10334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69215</xdr:rowOff>
    </xdr:from>
    <xdr:to>
      <xdr:col>55</xdr:col>
      <xdr:colOff>50800</xdr:colOff>
      <xdr:row>60</xdr:row>
      <xdr:rowOff>170815</xdr:rowOff>
    </xdr:to>
    <xdr:sp macro="" textlink="">
      <xdr:nvSpPr>
        <xdr:cNvPr id="125" name="フローチャート: 判断 124"/>
        <xdr:cNvSpPr/>
      </xdr:nvSpPr>
      <xdr:spPr>
        <a:xfrm>
          <a:off x="104267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111125</xdr:rowOff>
    </xdr:from>
    <xdr:to>
      <xdr:col>50</xdr:col>
      <xdr:colOff>165100</xdr:colOff>
      <xdr:row>60</xdr:row>
      <xdr:rowOff>41275</xdr:rowOff>
    </xdr:to>
    <xdr:sp macro="" textlink="">
      <xdr:nvSpPr>
        <xdr:cNvPr id="126" name="フローチャート: 判断 125"/>
        <xdr:cNvSpPr/>
      </xdr:nvSpPr>
      <xdr:spPr>
        <a:xfrm>
          <a:off x="9588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32402</xdr:rowOff>
    </xdr:from>
    <xdr:ext cx="469744" cy="259045"/>
    <xdr:sp macro="" textlink="">
      <xdr:nvSpPr>
        <xdr:cNvPr id="127" name="n_1aveValue【体育館・プール】&#10;一人当たり面積"/>
        <xdr:cNvSpPr txBox="1"/>
      </xdr:nvSpPr>
      <xdr:spPr>
        <a:xfrm>
          <a:off x="9391727" y="10319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40640</xdr:rowOff>
    </xdr:from>
    <xdr:to>
      <xdr:col>46</xdr:col>
      <xdr:colOff>38100</xdr:colOff>
      <xdr:row>60</xdr:row>
      <xdr:rowOff>142240</xdr:rowOff>
    </xdr:to>
    <xdr:sp macro="" textlink="">
      <xdr:nvSpPr>
        <xdr:cNvPr id="128" name="フローチャート: 判断 127"/>
        <xdr:cNvSpPr/>
      </xdr:nvSpPr>
      <xdr:spPr>
        <a:xfrm>
          <a:off x="8699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133367</xdr:rowOff>
    </xdr:from>
    <xdr:ext cx="469744" cy="259045"/>
    <xdr:sp macro="" textlink="">
      <xdr:nvSpPr>
        <xdr:cNvPr id="129" name="n_2aveValue【体育館・プール】&#10;一人当たり面積"/>
        <xdr:cNvSpPr txBox="1"/>
      </xdr:nvSpPr>
      <xdr:spPr>
        <a:xfrm>
          <a:off x="8515427" y="1042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0" name="テキスト ボックス 1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1" name="テキスト ボックス 1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2" name="テキスト ボックス 1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3" name="テキスト ボックス 1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4" name="テキスト ボックス 1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124460</xdr:rowOff>
    </xdr:from>
    <xdr:to>
      <xdr:col>55</xdr:col>
      <xdr:colOff>50800</xdr:colOff>
      <xdr:row>59</xdr:row>
      <xdr:rowOff>54610</xdr:rowOff>
    </xdr:to>
    <xdr:sp macro="" textlink="">
      <xdr:nvSpPr>
        <xdr:cNvPr id="135" name="楕円 134"/>
        <xdr:cNvSpPr/>
      </xdr:nvSpPr>
      <xdr:spPr>
        <a:xfrm>
          <a:off x="104267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147337</xdr:rowOff>
    </xdr:from>
    <xdr:ext cx="469744" cy="259045"/>
    <xdr:sp macro="" textlink="">
      <xdr:nvSpPr>
        <xdr:cNvPr id="136" name="【体育館・プール】&#10;一人当たり面積該当値テキスト"/>
        <xdr:cNvSpPr txBox="1"/>
      </xdr:nvSpPr>
      <xdr:spPr>
        <a:xfrm>
          <a:off x="10515600"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126365</xdr:rowOff>
    </xdr:from>
    <xdr:to>
      <xdr:col>50</xdr:col>
      <xdr:colOff>165100</xdr:colOff>
      <xdr:row>59</xdr:row>
      <xdr:rowOff>56515</xdr:rowOff>
    </xdr:to>
    <xdr:sp macro="" textlink="">
      <xdr:nvSpPr>
        <xdr:cNvPr id="137" name="楕円 136"/>
        <xdr:cNvSpPr/>
      </xdr:nvSpPr>
      <xdr:spPr>
        <a:xfrm>
          <a:off x="9588500" y="1007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3810</xdr:rowOff>
    </xdr:from>
    <xdr:to>
      <xdr:col>55</xdr:col>
      <xdr:colOff>0</xdr:colOff>
      <xdr:row>59</xdr:row>
      <xdr:rowOff>5715</xdr:rowOff>
    </xdr:to>
    <xdr:cxnSp macro="">
      <xdr:nvCxnSpPr>
        <xdr:cNvPr id="138" name="直線コネクタ 137"/>
        <xdr:cNvCxnSpPr/>
      </xdr:nvCxnSpPr>
      <xdr:spPr>
        <a:xfrm flipV="1">
          <a:off x="9639300" y="1011936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6350</xdr:rowOff>
    </xdr:from>
    <xdr:to>
      <xdr:col>46</xdr:col>
      <xdr:colOff>38100</xdr:colOff>
      <xdr:row>59</xdr:row>
      <xdr:rowOff>107950</xdr:rowOff>
    </xdr:to>
    <xdr:sp macro="" textlink="">
      <xdr:nvSpPr>
        <xdr:cNvPr id="139" name="楕円 138"/>
        <xdr:cNvSpPr/>
      </xdr:nvSpPr>
      <xdr:spPr>
        <a:xfrm>
          <a:off x="8699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5715</xdr:rowOff>
    </xdr:from>
    <xdr:to>
      <xdr:col>50</xdr:col>
      <xdr:colOff>114300</xdr:colOff>
      <xdr:row>59</xdr:row>
      <xdr:rowOff>57150</xdr:rowOff>
    </xdr:to>
    <xdr:cxnSp macro="">
      <xdr:nvCxnSpPr>
        <xdr:cNvPr id="140" name="直線コネクタ 139"/>
        <xdr:cNvCxnSpPr/>
      </xdr:nvCxnSpPr>
      <xdr:spPr>
        <a:xfrm flipV="1">
          <a:off x="8750300" y="1012126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57</xdr:row>
      <xdr:rowOff>73042</xdr:rowOff>
    </xdr:from>
    <xdr:ext cx="469744" cy="259045"/>
    <xdr:sp macro="" textlink="">
      <xdr:nvSpPr>
        <xdr:cNvPr id="141" name="n_1mainValue【体育館・プール】&#10;一人当たり面積"/>
        <xdr:cNvSpPr txBox="1"/>
      </xdr:nvSpPr>
      <xdr:spPr>
        <a:xfrm>
          <a:off x="9391727" y="9845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124477</xdr:rowOff>
    </xdr:from>
    <xdr:ext cx="469744" cy="259045"/>
    <xdr:sp macro="" textlink="">
      <xdr:nvSpPr>
        <xdr:cNvPr id="142" name="n_2mainValue【体育館・プール】&#10;一人当たり面積"/>
        <xdr:cNvSpPr txBox="1"/>
      </xdr:nvSpPr>
      <xdr:spPr>
        <a:xfrm>
          <a:off x="851542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3" name="正方形/長方形 1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4" name="正方形/長方形 1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5" name="正方形/長方形 1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6" name="正方形/長方形 1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7" name="正方形/長方形 1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8" name="正方形/長方形 1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9" name="正方形/長方形 1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0" name="正方形/長方形 1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1" name="テキスト ボックス 1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2" name="直線コネクタ 1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53" name="テキスト ボックス 15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4" name="直線コネクタ 15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55" name="テキスト ボックス 15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6" name="直線コネクタ 15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7" name="テキスト ボックス 15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8" name="直線コネクタ 15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9" name="テキスト ボックス 15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0" name="直線コネクタ 15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1" name="テキスト ボックス 16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2" name="直線コネクタ 16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63" name="テキスト ボックス 16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4" name="直線コネクタ 1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5" name="テキスト ボックス 1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85</xdr:row>
      <xdr:rowOff>22861</xdr:rowOff>
    </xdr:to>
    <xdr:cxnSp macro="">
      <xdr:nvCxnSpPr>
        <xdr:cNvPr id="167" name="直線コネクタ 166"/>
        <xdr:cNvCxnSpPr/>
      </xdr:nvCxnSpPr>
      <xdr:spPr>
        <a:xfrm flipV="1">
          <a:off x="4634865" y="13354050"/>
          <a:ext cx="0" cy="1242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26688</xdr:rowOff>
    </xdr:from>
    <xdr:ext cx="405111" cy="259045"/>
    <xdr:sp macro="" textlink="">
      <xdr:nvSpPr>
        <xdr:cNvPr id="168" name="【福祉施設】&#10;有形固定資産減価償却率最小値テキスト"/>
        <xdr:cNvSpPr txBox="1"/>
      </xdr:nvSpPr>
      <xdr:spPr>
        <a:xfrm>
          <a:off x="4673600"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22861</xdr:rowOff>
    </xdr:from>
    <xdr:to>
      <xdr:col>24</xdr:col>
      <xdr:colOff>152400</xdr:colOff>
      <xdr:row>85</xdr:row>
      <xdr:rowOff>22861</xdr:rowOff>
    </xdr:to>
    <xdr:cxnSp macro="">
      <xdr:nvCxnSpPr>
        <xdr:cNvPr id="169" name="直線コネクタ 168"/>
        <xdr:cNvCxnSpPr/>
      </xdr:nvCxnSpPr>
      <xdr:spPr>
        <a:xfrm>
          <a:off x="4546600" y="1459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170" name="【福祉施設】&#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171" name="直線コネクタ 170"/>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11447</xdr:rowOff>
    </xdr:from>
    <xdr:ext cx="405111" cy="259045"/>
    <xdr:sp macro="" textlink="">
      <xdr:nvSpPr>
        <xdr:cNvPr id="172" name="【福祉施設】&#10;有形固定資産減価償却率平均値テキスト"/>
        <xdr:cNvSpPr txBox="1"/>
      </xdr:nvSpPr>
      <xdr:spPr>
        <a:xfrm>
          <a:off x="4673600" y="1407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173" name="フローチャート: 判断 172"/>
        <xdr:cNvSpPr/>
      </xdr:nvSpPr>
      <xdr:spPr>
        <a:xfrm>
          <a:off x="4584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46355</xdr:rowOff>
    </xdr:from>
    <xdr:to>
      <xdr:col>20</xdr:col>
      <xdr:colOff>38100</xdr:colOff>
      <xdr:row>82</xdr:row>
      <xdr:rowOff>147955</xdr:rowOff>
    </xdr:to>
    <xdr:sp macro="" textlink="">
      <xdr:nvSpPr>
        <xdr:cNvPr id="174" name="フローチャート: 判断 173"/>
        <xdr:cNvSpPr/>
      </xdr:nvSpPr>
      <xdr:spPr>
        <a:xfrm>
          <a:off x="3746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164482</xdr:rowOff>
    </xdr:from>
    <xdr:ext cx="405111" cy="259045"/>
    <xdr:sp macro="" textlink="">
      <xdr:nvSpPr>
        <xdr:cNvPr id="175" name="n_1aveValue【福祉施設】&#10;有形固定資産減価償却率"/>
        <xdr:cNvSpPr txBox="1"/>
      </xdr:nvSpPr>
      <xdr:spPr>
        <a:xfrm>
          <a:off x="35820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168275</xdr:rowOff>
    </xdr:from>
    <xdr:to>
      <xdr:col>15</xdr:col>
      <xdr:colOff>101600</xdr:colOff>
      <xdr:row>82</xdr:row>
      <xdr:rowOff>98425</xdr:rowOff>
    </xdr:to>
    <xdr:sp macro="" textlink="">
      <xdr:nvSpPr>
        <xdr:cNvPr id="176" name="フローチャート: 判断 175"/>
        <xdr:cNvSpPr/>
      </xdr:nvSpPr>
      <xdr:spPr>
        <a:xfrm>
          <a:off x="28575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114952</xdr:rowOff>
    </xdr:from>
    <xdr:ext cx="405111" cy="259045"/>
    <xdr:sp macro="" textlink="">
      <xdr:nvSpPr>
        <xdr:cNvPr id="177" name="n_2aveValue【福祉施設】&#10;有形固定資産減価償却率"/>
        <xdr:cNvSpPr txBox="1"/>
      </xdr:nvSpPr>
      <xdr:spPr>
        <a:xfrm>
          <a:off x="2705744"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8" name="テキスト ボックス 1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9" name="テキスト ボックス 1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0" name="テキスト ボックス 1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1" name="テキスト ボックス 1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2" name="テキスト ボックス 1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21589</xdr:rowOff>
    </xdr:from>
    <xdr:to>
      <xdr:col>15</xdr:col>
      <xdr:colOff>101600</xdr:colOff>
      <xdr:row>82</xdr:row>
      <xdr:rowOff>123189</xdr:rowOff>
    </xdr:to>
    <xdr:sp macro="" textlink="">
      <xdr:nvSpPr>
        <xdr:cNvPr id="183" name="楕円 182"/>
        <xdr:cNvSpPr/>
      </xdr:nvSpPr>
      <xdr:spPr>
        <a:xfrm>
          <a:off x="2857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114316</xdr:rowOff>
    </xdr:from>
    <xdr:ext cx="405111" cy="259045"/>
    <xdr:sp macro="" textlink="">
      <xdr:nvSpPr>
        <xdr:cNvPr id="184" name="n_2mainValue【福祉施設】&#10;有形固定資産減価償却率"/>
        <xdr:cNvSpPr txBox="1"/>
      </xdr:nvSpPr>
      <xdr:spPr>
        <a:xfrm>
          <a:off x="2705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5" name="正方形/長方形 18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6" name="正方形/長方形 18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7" name="正方形/長方形 18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8" name="正方形/長方形 18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9" name="正方形/長方形 18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0" name="正方形/長方形 18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1" name="正方形/長方形 19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2" name="正方形/長方形 19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3" name="テキスト ボックス 19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4" name="直線コネクタ 19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95" name="直線コネクタ 19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96" name="テキスト ボックス 19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97" name="直線コネクタ 19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98" name="テキスト ボックス 19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99" name="直線コネクタ 19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0" name="テキスト ボックス 19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01" name="直線コネクタ 20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02" name="テキスト ボックス 20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3" name="直線コネクタ 20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04" name="テキスト ボックス 20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5" name="直線コネクタ 20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6" name="テキスト ボックス 20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30480</xdr:rowOff>
    </xdr:from>
    <xdr:to>
      <xdr:col>54</xdr:col>
      <xdr:colOff>189865</xdr:colOff>
      <xdr:row>86</xdr:row>
      <xdr:rowOff>49530</xdr:rowOff>
    </xdr:to>
    <xdr:cxnSp macro="">
      <xdr:nvCxnSpPr>
        <xdr:cNvPr id="208" name="直線コネクタ 207"/>
        <xdr:cNvCxnSpPr/>
      </xdr:nvCxnSpPr>
      <xdr:spPr>
        <a:xfrm flipV="1">
          <a:off x="10476865" y="1357503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53357</xdr:rowOff>
    </xdr:from>
    <xdr:ext cx="469744" cy="259045"/>
    <xdr:sp macro="" textlink="">
      <xdr:nvSpPr>
        <xdr:cNvPr id="209" name="【福祉施設】&#10;一人当たり面積最小値テキスト"/>
        <xdr:cNvSpPr txBox="1"/>
      </xdr:nvSpPr>
      <xdr:spPr>
        <a:xfrm>
          <a:off x="10515600"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49530</xdr:rowOff>
    </xdr:from>
    <xdr:to>
      <xdr:col>55</xdr:col>
      <xdr:colOff>88900</xdr:colOff>
      <xdr:row>86</xdr:row>
      <xdr:rowOff>49530</xdr:rowOff>
    </xdr:to>
    <xdr:cxnSp macro="">
      <xdr:nvCxnSpPr>
        <xdr:cNvPr id="210" name="直線コネクタ 209"/>
        <xdr:cNvCxnSpPr/>
      </xdr:nvCxnSpPr>
      <xdr:spPr>
        <a:xfrm>
          <a:off x="10388600" y="1479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148607</xdr:rowOff>
    </xdr:from>
    <xdr:ext cx="469744" cy="259045"/>
    <xdr:sp macro="" textlink="">
      <xdr:nvSpPr>
        <xdr:cNvPr id="211" name="【福祉施設】&#10;一人当たり面積最大値テキスト"/>
        <xdr:cNvSpPr txBox="1"/>
      </xdr:nvSpPr>
      <xdr:spPr>
        <a:xfrm>
          <a:off x="10515600" y="1335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30480</xdr:rowOff>
    </xdr:from>
    <xdr:to>
      <xdr:col>55</xdr:col>
      <xdr:colOff>88900</xdr:colOff>
      <xdr:row>79</xdr:row>
      <xdr:rowOff>30480</xdr:rowOff>
    </xdr:to>
    <xdr:cxnSp macro="">
      <xdr:nvCxnSpPr>
        <xdr:cNvPr id="212" name="直線コネクタ 211"/>
        <xdr:cNvCxnSpPr/>
      </xdr:nvCxnSpPr>
      <xdr:spPr>
        <a:xfrm>
          <a:off x="10388600" y="1357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32402</xdr:rowOff>
    </xdr:from>
    <xdr:ext cx="469744" cy="259045"/>
    <xdr:sp macro="" textlink="">
      <xdr:nvSpPr>
        <xdr:cNvPr id="213" name="【福祉施設】&#10;一人当たり面積平均値テキスト"/>
        <xdr:cNvSpPr txBox="1"/>
      </xdr:nvSpPr>
      <xdr:spPr>
        <a:xfrm>
          <a:off x="10515600" y="144342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53975</xdr:rowOff>
    </xdr:from>
    <xdr:to>
      <xdr:col>55</xdr:col>
      <xdr:colOff>50800</xdr:colOff>
      <xdr:row>84</xdr:row>
      <xdr:rowOff>155575</xdr:rowOff>
    </xdr:to>
    <xdr:sp macro="" textlink="">
      <xdr:nvSpPr>
        <xdr:cNvPr id="214" name="フローチャート: 判断 213"/>
        <xdr:cNvSpPr/>
      </xdr:nvSpPr>
      <xdr:spPr>
        <a:xfrm>
          <a:off x="10426700" y="14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17780</xdr:rowOff>
    </xdr:from>
    <xdr:to>
      <xdr:col>50</xdr:col>
      <xdr:colOff>165100</xdr:colOff>
      <xdr:row>84</xdr:row>
      <xdr:rowOff>119380</xdr:rowOff>
    </xdr:to>
    <xdr:sp macro="" textlink="">
      <xdr:nvSpPr>
        <xdr:cNvPr id="215" name="フローチャート: 判断 214"/>
        <xdr:cNvSpPr/>
      </xdr:nvSpPr>
      <xdr:spPr>
        <a:xfrm>
          <a:off x="9588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135907</xdr:rowOff>
    </xdr:from>
    <xdr:ext cx="469744" cy="259045"/>
    <xdr:sp macro="" textlink="">
      <xdr:nvSpPr>
        <xdr:cNvPr id="216" name="n_1aveValue【福祉施設】&#10;一人当たり面積"/>
        <xdr:cNvSpPr txBox="1"/>
      </xdr:nvSpPr>
      <xdr:spPr>
        <a:xfrm>
          <a:off x="93917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53975</xdr:rowOff>
    </xdr:from>
    <xdr:to>
      <xdr:col>46</xdr:col>
      <xdr:colOff>38100</xdr:colOff>
      <xdr:row>84</xdr:row>
      <xdr:rowOff>155575</xdr:rowOff>
    </xdr:to>
    <xdr:sp macro="" textlink="">
      <xdr:nvSpPr>
        <xdr:cNvPr id="217" name="フローチャート: 判断 216"/>
        <xdr:cNvSpPr/>
      </xdr:nvSpPr>
      <xdr:spPr>
        <a:xfrm>
          <a:off x="8699500" y="14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146702</xdr:rowOff>
    </xdr:from>
    <xdr:ext cx="469744" cy="259045"/>
    <xdr:sp macro="" textlink="">
      <xdr:nvSpPr>
        <xdr:cNvPr id="218" name="n_2aveValue【福祉施設】&#10;一人当たり面積"/>
        <xdr:cNvSpPr txBox="1"/>
      </xdr:nvSpPr>
      <xdr:spPr>
        <a:xfrm>
          <a:off x="8515427" y="1454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9" name="テキスト ボックス 21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0" name="テキスト ボックス 21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1" name="テキスト ボックス 22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2" name="テキスト ボックス 22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3" name="テキスト ボックス 22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15875</xdr:rowOff>
    </xdr:from>
    <xdr:to>
      <xdr:col>46</xdr:col>
      <xdr:colOff>38100</xdr:colOff>
      <xdr:row>84</xdr:row>
      <xdr:rowOff>117475</xdr:rowOff>
    </xdr:to>
    <xdr:sp macro="" textlink="">
      <xdr:nvSpPr>
        <xdr:cNvPr id="224" name="楕円 223"/>
        <xdr:cNvSpPr/>
      </xdr:nvSpPr>
      <xdr:spPr>
        <a:xfrm>
          <a:off x="8699500" y="1441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134002</xdr:rowOff>
    </xdr:from>
    <xdr:ext cx="469744" cy="259045"/>
    <xdr:sp macro="" textlink="">
      <xdr:nvSpPr>
        <xdr:cNvPr id="225" name="n_2mainValue【福祉施設】&#10;一人当たり面積"/>
        <xdr:cNvSpPr txBox="1"/>
      </xdr:nvSpPr>
      <xdr:spPr>
        <a:xfrm>
          <a:off x="8515427" y="1419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6" name="正方形/長方形 22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7" name="正方形/長方形 22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8" name="正方形/長方形 22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9" name="正方形/長方形 22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0" name="正方形/長方形 22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1" name="正方形/長方形 23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2" name="正方形/長方形 23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3" name="正方形/長方形 23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4" name="正方形/長方形 2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5" name="正方形/長方形 2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6" name="正方形/長方形 2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7" name="正方形/長方形 2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8" name="正方形/長方形 2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9" name="正方形/長方形 2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0" name="正方形/長方形 2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1" name="正方形/長方形 24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2" name="正方形/長方形 24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3" name="正方形/長方形 24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4" name="正方形/長方形 24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5" name="正方形/長方形 24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6" name="正方形/長方形 24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7" name="正方形/長方形 24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8" name="正方形/長方形 24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49" name="正方形/長方形 24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0" name="テキスト ボックス 24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1" name="直線コネクタ 25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52" name="テキスト ボックス 25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53" name="直線コネクタ 25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54" name="テキスト ボックス 25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55" name="直線コネクタ 25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56" name="テキスト ボックス 25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57" name="直線コネクタ 25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58" name="テキスト ボックス 25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59" name="直線コネクタ 25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60" name="テキスト ボックス 25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61" name="直線コネクタ 26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62" name="テキスト ボックス 26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3" name="直線コネクタ 26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4" name="テキスト ボックス 26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59055</xdr:rowOff>
    </xdr:from>
    <xdr:to>
      <xdr:col>85</xdr:col>
      <xdr:colOff>126364</xdr:colOff>
      <xdr:row>40</xdr:row>
      <xdr:rowOff>140970</xdr:rowOff>
    </xdr:to>
    <xdr:cxnSp macro="">
      <xdr:nvCxnSpPr>
        <xdr:cNvPr id="266" name="直線コネクタ 265"/>
        <xdr:cNvCxnSpPr/>
      </xdr:nvCxnSpPr>
      <xdr:spPr>
        <a:xfrm flipV="1">
          <a:off x="16318864" y="5716905"/>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144797</xdr:rowOff>
    </xdr:from>
    <xdr:ext cx="405111" cy="259045"/>
    <xdr:sp macro="" textlink="">
      <xdr:nvSpPr>
        <xdr:cNvPr id="267" name="【一般廃棄物処理施設】&#10;有形固定資産減価償却率最小値テキスト"/>
        <xdr:cNvSpPr txBox="1"/>
      </xdr:nvSpPr>
      <xdr:spPr>
        <a:xfrm>
          <a:off x="16357600" y="700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140970</xdr:rowOff>
    </xdr:from>
    <xdr:to>
      <xdr:col>86</xdr:col>
      <xdr:colOff>25400</xdr:colOff>
      <xdr:row>40</xdr:row>
      <xdr:rowOff>140970</xdr:rowOff>
    </xdr:to>
    <xdr:cxnSp macro="">
      <xdr:nvCxnSpPr>
        <xdr:cNvPr id="268" name="直線コネクタ 267"/>
        <xdr:cNvCxnSpPr/>
      </xdr:nvCxnSpPr>
      <xdr:spPr>
        <a:xfrm>
          <a:off x="16230600" y="699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5732</xdr:rowOff>
    </xdr:from>
    <xdr:ext cx="405111" cy="259045"/>
    <xdr:sp macro="" textlink="">
      <xdr:nvSpPr>
        <xdr:cNvPr id="269" name="【一般廃棄物処理施設】&#10;有形固定資産減価償却率最大値テキスト"/>
        <xdr:cNvSpPr txBox="1"/>
      </xdr:nvSpPr>
      <xdr:spPr>
        <a:xfrm>
          <a:off x="16357600" y="549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59055</xdr:rowOff>
    </xdr:from>
    <xdr:to>
      <xdr:col>86</xdr:col>
      <xdr:colOff>25400</xdr:colOff>
      <xdr:row>33</xdr:row>
      <xdr:rowOff>59055</xdr:rowOff>
    </xdr:to>
    <xdr:cxnSp macro="">
      <xdr:nvCxnSpPr>
        <xdr:cNvPr id="270" name="直線コネクタ 269"/>
        <xdr:cNvCxnSpPr/>
      </xdr:nvCxnSpPr>
      <xdr:spPr>
        <a:xfrm>
          <a:off x="16230600" y="571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82567</xdr:rowOff>
    </xdr:from>
    <xdr:ext cx="405111" cy="259045"/>
    <xdr:sp macro="" textlink="">
      <xdr:nvSpPr>
        <xdr:cNvPr id="271" name="【一般廃棄物処理施設】&#10;有形固定資産減価償却率平均値テキスト"/>
        <xdr:cNvSpPr txBox="1"/>
      </xdr:nvSpPr>
      <xdr:spPr>
        <a:xfrm>
          <a:off x="16357600" y="6083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59690</xdr:rowOff>
    </xdr:from>
    <xdr:to>
      <xdr:col>85</xdr:col>
      <xdr:colOff>177800</xdr:colOff>
      <xdr:row>36</xdr:row>
      <xdr:rowOff>161290</xdr:rowOff>
    </xdr:to>
    <xdr:sp macro="" textlink="">
      <xdr:nvSpPr>
        <xdr:cNvPr id="272" name="フローチャート: 判断 271"/>
        <xdr:cNvSpPr/>
      </xdr:nvSpPr>
      <xdr:spPr>
        <a:xfrm>
          <a:off x="162687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151130</xdr:rowOff>
    </xdr:from>
    <xdr:to>
      <xdr:col>81</xdr:col>
      <xdr:colOff>101600</xdr:colOff>
      <xdr:row>37</xdr:row>
      <xdr:rowOff>81280</xdr:rowOff>
    </xdr:to>
    <xdr:sp macro="" textlink="">
      <xdr:nvSpPr>
        <xdr:cNvPr id="273" name="フローチャート: 判断 272"/>
        <xdr:cNvSpPr/>
      </xdr:nvSpPr>
      <xdr:spPr>
        <a:xfrm>
          <a:off x="15430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97807</xdr:rowOff>
    </xdr:from>
    <xdr:ext cx="405111" cy="259045"/>
    <xdr:sp macro="" textlink="">
      <xdr:nvSpPr>
        <xdr:cNvPr id="274" name="n_1aveValue【一般廃棄物処理施設】&#10;有形固定資産減価償却率"/>
        <xdr:cNvSpPr txBox="1"/>
      </xdr:nvSpPr>
      <xdr:spPr>
        <a:xfrm>
          <a:off x="152660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61595</xdr:rowOff>
    </xdr:from>
    <xdr:to>
      <xdr:col>76</xdr:col>
      <xdr:colOff>165100</xdr:colOff>
      <xdr:row>37</xdr:row>
      <xdr:rowOff>163195</xdr:rowOff>
    </xdr:to>
    <xdr:sp macro="" textlink="">
      <xdr:nvSpPr>
        <xdr:cNvPr id="275" name="フローチャート: 判断 274"/>
        <xdr:cNvSpPr/>
      </xdr:nvSpPr>
      <xdr:spPr>
        <a:xfrm>
          <a:off x="14541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8272</xdr:rowOff>
    </xdr:from>
    <xdr:ext cx="405111" cy="259045"/>
    <xdr:sp macro="" textlink="">
      <xdr:nvSpPr>
        <xdr:cNvPr id="276" name="n_2aveValue【一般廃棄物処理施設】&#10;有形固定資産減価償却率"/>
        <xdr:cNvSpPr txBox="1"/>
      </xdr:nvSpPr>
      <xdr:spPr>
        <a:xfrm>
          <a:off x="14389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77" name="テキスト ボックス 27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78" name="テキスト ボックス 27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79" name="テキスト ボックス 27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0" name="テキスト ボックス 27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1" name="テキスト ボックス 28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126365</xdr:rowOff>
    </xdr:from>
    <xdr:to>
      <xdr:col>85</xdr:col>
      <xdr:colOff>177800</xdr:colOff>
      <xdr:row>39</xdr:row>
      <xdr:rowOff>56515</xdr:rowOff>
    </xdr:to>
    <xdr:sp macro="" textlink="">
      <xdr:nvSpPr>
        <xdr:cNvPr id="282" name="楕円 281"/>
        <xdr:cNvSpPr/>
      </xdr:nvSpPr>
      <xdr:spPr>
        <a:xfrm>
          <a:off x="1626870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104792</xdr:rowOff>
    </xdr:from>
    <xdr:ext cx="405111" cy="259045"/>
    <xdr:sp macro="" textlink="">
      <xdr:nvSpPr>
        <xdr:cNvPr id="283" name="【一般廃棄物処理施設】&#10;有形固定資産減価償却率該当値テキスト"/>
        <xdr:cNvSpPr txBox="1"/>
      </xdr:nvSpPr>
      <xdr:spPr>
        <a:xfrm>
          <a:off x="16357600"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130175</xdr:rowOff>
    </xdr:from>
    <xdr:to>
      <xdr:col>81</xdr:col>
      <xdr:colOff>101600</xdr:colOff>
      <xdr:row>39</xdr:row>
      <xdr:rowOff>60325</xdr:rowOff>
    </xdr:to>
    <xdr:sp macro="" textlink="">
      <xdr:nvSpPr>
        <xdr:cNvPr id="284" name="楕円 283"/>
        <xdr:cNvSpPr/>
      </xdr:nvSpPr>
      <xdr:spPr>
        <a:xfrm>
          <a:off x="15430500" y="66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5715</xdr:rowOff>
    </xdr:from>
    <xdr:to>
      <xdr:col>85</xdr:col>
      <xdr:colOff>127000</xdr:colOff>
      <xdr:row>39</xdr:row>
      <xdr:rowOff>9525</xdr:rowOff>
    </xdr:to>
    <xdr:cxnSp macro="">
      <xdr:nvCxnSpPr>
        <xdr:cNvPr id="285" name="直線コネクタ 284"/>
        <xdr:cNvCxnSpPr/>
      </xdr:nvCxnSpPr>
      <xdr:spPr>
        <a:xfrm flipV="1">
          <a:off x="15481300" y="669226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156845</xdr:rowOff>
    </xdr:from>
    <xdr:to>
      <xdr:col>76</xdr:col>
      <xdr:colOff>165100</xdr:colOff>
      <xdr:row>39</xdr:row>
      <xdr:rowOff>86995</xdr:rowOff>
    </xdr:to>
    <xdr:sp macro="" textlink="">
      <xdr:nvSpPr>
        <xdr:cNvPr id="286" name="楕円 285"/>
        <xdr:cNvSpPr/>
      </xdr:nvSpPr>
      <xdr:spPr>
        <a:xfrm>
          <a:off x="145415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9525</xdr:rowOff>
    </xdr:from>
    <xdr:to>
      <xdr:col>81</xdr:col>
      <xdr:colOff>50800</xdr:colOff>
      <xdr:row>39</xdr:row>
      <xdr:rowOff>36195</xdr:rowOff>
    </xdr:to>
    <xdr:cxnSp macro="">
      <xdr:nvCxnSpPr>
        <xdr:cNvPr id="287" name="直線コネクタ 286"/>
        <xdr:cNvCxnSpPr/>
      </xdr:nvCxnSpPr>
      <xdr:spPr>
        <a:xfrm flipV="1">
          <a:off x="14592300" y="669607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51452</xdr:rowOff>
    </xdr:from>
    <xdr:ext cx="405111" cy="259045"/>
    <xdr:sp macro="" textlink="">
      <xdr:nvSpPr>
        <xdr:cNvPr id="288" name="n_1mainValue【一般廃棄物処理施設】&#10;有形固定資産減価償却率"/>
        <xdr:cNvSpPr txBox="1"/>
      </xdr:nvSpPr>
      <xdr:spPr>
        <a:xfrm>
          <a:off x="15266044" y="673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78122</xdr:rowOff>
    </xdr:from>
    <xdr:ext cx="405111" cy="259045"/>
    <xdr:sp macro="" textlink="">
      <xdr:nvSpPr>
        <xdr:cNvPr id="289" name="n_2mainValue【一般廃棄物処理施設】&#10;有形固定資産減価償却率"/>
        <xdr:cNvSpPr txBox="1"/>
      </xdr:nvSpPr>
      <xdr:spPr>
        <a:xfrm>
          <a:off x="14389744" y="67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90" name="正方形/長方形 28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1" name="正方形/長方形 29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2" name="正方形/長方形 29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3" name="正方形/長方形 29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4" name="正方形/長方形 29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5" name="正方形/長方形 29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6" name="正方形/長方形 29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7" name="正方形/長方形 29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8" name="テキスト ボックス 29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99" name="直線コネクタ 29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00" name="直線コネクタ 29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01" name="テキスト ボックス 30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02" name="直線コネクタ 30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03" name="テキスト ボックス 302"/>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04" name="直線コネクタ 30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05" name="テキスト ボックス 30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06" name="直線コネクタ 30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07" name="テキスト ボックス 30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08" name="直線コネクタ 30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09" name="テキスト ボックス 30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1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78246</xdr:rowOff>
    </xdr:from>
    <xdr:to>
      <xdr:col>116</xdr:col>
      <xdr:colOff>62864</xdr:colOff>
      <xdr:row>41</xdr:row>
      <xdr:rowOff>127404</xdr:rowOff>
    </xdr:to>
    <xdr:cxnSp macro="">
      <xdr:nvCxnSpPr>
        <xdr:cNvPr id="311" name="直線コネクタ 310"/>
        <xdr:cNvCxnSpPr/>
      </xdr:nvCxnSpPr>
      <xdr:spPr>
        <a:xfrm flipV="1">
          <a:off x="22160864" y="5907546"/>
          <a:ext cx="0"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131231</xdr:rowOff>
    </xdr:from>
    <xdr:ext cx="469744" cy="259045"/>
    <xdr:sp macro="" textlink="">
      <xdr:nvSpPr>
        <xdr:cNvPr id="312" name="【一般廃棄物処理施設】&#10;一人当たり有形固定資産（償却資産）額最小値テキスト"/>
        <xdr:cNvSpPr txBox="1"/>
      </xdr:nvSpPr>
      <xdr:spPr>
        <a:xfrm>
          <a:off x="22199600" y="7160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127404</xdr:rowOff>
    </xdr:from>
    <xdr:to>
      <xdr:col>116</xdr:col>
      <xdr:colOff>152400</xdr:colOff>
      <xdr:row>41</xdr:row>
      <xdr:rowOff>127404</xdr:rowOff>
    </xdr:to>
    <xdr:cxnSp macro="">
      <xdr:nvCxnSpPr>
        <xdr:cNvPr id="313" name="直線コネクタ 312"/>
        <xdr:cNvCxnSpPr/>
      </xdr:nvCxnSpPr>
      <xdr:spPr>
        <a:xfrm>
          <a:off x="22072600" y="7156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24923</xdr:rowOff>
    </xdr:from>
    <xdr:ext cx="599010" cy="259045"/>
    <xdr:sp macro="" textlink="">
      <xdr:nvSpPr>
        <xdr:cNvPr id="314" name="【一般廃棄物処理施設】&#10;一人当たり有形固定資産（償却資産）額最大値テキスト"/>
        <xdr:cNvSpPr txBox="1"/>
      </xdr:nvSpPr>
      <xdr:spPr>
        <a:xfrm>
          <a:off x="22199600" y="568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78246</xdr:rowOff>
    </xdr:from>
    <xdr:to>
      <xdr:col>116</xdr:col>
      <xdr:colOff>152400</xdr:colOff>
      <xdr:row>34</xdr:row>
      <xdr:rowOff>78246</xdr:rowOff>
    </xdr:to>
    <xdr:cxnSp macro="">
      <xdr:nvCxnSpPr>
        <xdr:cNvPr id="315" name="直線コネクタ 314"/>
        <xdr:cNvCxnSpPr/>
      </xdr:nvCxnSpPr>
      <xdr:spPr>
        <a:xfrm>
          <a:off x="22072600" y="590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107512</xdr:rowOff>
    </xdr:from>
    <xdr:ext cx="599010" cy="259045"/>
    <xdr:sp macro="" textlink="">
      <xdr:nvSpPr>
        <xdr:cNvPr id="316" name="【一般廃棄物処理施設】&#10;一人当たり有形固定資産（償却資産）額平均値テキスト"/>
        <xdr:cNvSpPr txBox="1"/>
      </xdr:nvSpPr>
      <xdr:spPr>
        <a:xfrm>
          <a:off x="22199600" y="6622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84635</xdr:rowOff>
    </xdr:from>
    <xdr:to>
      <xdr:col>116</xdr:col>
      <xdr:colOff>114300</xdr:colOff>
      <xdr:row>40</xdr:row>
      <xdr:rowOff>14785</xdr:rowOff>
    </xdr:to>
    <xdr:sp macro="" textlink="">
      <xdr:nvSpPr>
        <xdr:cNvPr id="317" name="フローチャート: 判断 316"/>
        <xdr:cNvSpPr/>
      </xdr:nvSpPr>
      <xdr:spPr>
        <a:xfrm>
          <a:off x="22110700" y="677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66116</xdr:rowOff>
    </xdr:from>
    <xdr:to>
      <xdr:col>112</xdr:col>
      <xdr:colOff>38100</xdr:colOff>
      <xdr:row>39</xdr:row>
      <xdr:rowOff>167716</xdr:rowOff>
    </xdr:to>
    <xdr:sp macro="" textlink="">
      <xdr:nvSpPr>
        <xdr:cNvPr id="318" name="フローチャート: 判断 317"/>
        <xdr:cNvSpPr/>
      </xdr:nvSpPr>
      <xdr:spPr>
        <a:xfrm>
          <a:off x="21272500" y="675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158843</xdr:rowOff>
    </xdr:from>
    <xdr:ext cx="599010" cy="259045"/>
    <xdr:sp macro="" textlink="">
      <xdr:nvSpPr>
        <xdr:cNvPr id="319" name="n_1aveValue【一般廃棄物処理施設】&#10;一人当たり有形固定資産（償却資産）額"/>
        <xdr:cNvSpPr txBox="1"/>
      </xdr:nvSpPr>
      <xdr:spPr>
        <a:xfrm>
          <a:off x="21011095" y="6845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122607</xdr:rowOff>
    </xdr:from>
    <xdr:to>
      <xdr:col>107</xdr:col>
      <xdr:colOff>101600</xdr:colOff>
      <xdr:row>40</xdr:row>
      <xdr:rowOff>52757</xdr:rowOff>
    </xdr:to>
    <xdr:sp macro="" textlink="">
      <xdr:nvSpPr>
        <xdr:cNvPr id="320" name="フローチャート: 判断 319"/>
        <xdr:cNvSpPr/>
      </xdr:nvSpPr>
      <xdr:spPr>
        <a:xfrm>
          <a:off x="20383500" y="68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69284</xdr:rowOff>
    </xdr:from>
    <xdr:ext cx="599010" cy="259045"/>
    <xdr:sp macro="" textlink="">
      <xdr:nvSpPr>
        <xdr:cNvPr id="321" name="n_2aveValue【一般廃棄物処理施設】&#10;一人当たり有形固定資産（償却資産）額"/>
        <xdr:cNvSpPr txBox="1"/>
      </xdr:nvSpPr>
      <xdr:spPr>
        <a:xfrm>
          <a:off x="20134795" y="6584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22" name="テキスト ボックス 32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3" name="テキスト ボックス 32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4" name="テキスト ボックス 32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5" name="テキスト ボックス 32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6" name="テキスト ボックス 32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130316</xdr:rowOff>
    </xdr:from>
    <xdr:to>
      <xdr:col>116</xdr:col>
      <xdr:colOff>114300</xdr:colOff>
      <xdr:row>41</xdr:row>
      <xdr:rowOff>60466</xdr:rowOff>
    </xdr:to>
    <xdr:sp macro="" textlink="">
      <xdr:nvSpPr>
        <xdr:cNvPr id="327" name="楕円 326"/>
        <xdr:cNvSpPr/>
      </xdr:nvSpPr>
      <xdr:spPr>
        <a:xfrm>
          <a:off x="22110700" y="698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45243</xdr:rowOff>
    </xdr:from>
    <xdr:ext cx="534377" cy="259045"/>
    <xdr:sp macro="" textlink="">
      <xdr:nvSpPr>
        <xdr:cNvPr id="328" name="【一般廃棄物処理施設】&#10;一人当たり有形固定資産（償却資産）額該当値テキスト"/>
        <xdr:cNvSpPr txBox="1"/>
      </xdr:nvSpPr>
      <xdr:spPr>
        <a:xfrm>
          <a:off x="22199600" y="690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92110</xdr:rowOff>
    </xdr:from>
    <xdr:to>
      <xdr:col>112</xdr:col>
      <xdr:colOff>38100</xdr:colOff>
      <xdr:row>35</xdr:row>
      <xdr:rowOff>22260</xdr:rowOff>
    </xdr:to>
    <xdr:sp macro="" textlink="">
      <xdr:nvSpPr>
        <xdr:cNvPr id="329" name="楕円 328"/>
        <xdr:cNvSpPr/>
      </xdr:nvSpPr>
      <xdr:spPr>
        <a:xfrm>
          <a:off x="21272500" y="592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142910</xdr:rowOff>
    </xdr:from>
    <xdr:to>
      <xdr:col>116</xdr:col>
      <xdr:colOff>63500</xdr:colOff>
      <xdr:row>41</xdr:row>
      <xdr:rowOff>9666</xdr:rowOff>
    </xdr:to>
    <xdr:cxnSp macro="">
      <xdr:nvCxnSpPr>
        <xdr:cNvPr id="330" name="直線コネクタ 329"/>
        <xdr:cNvCxnSpPr/>
      </xdr:nvCxnSpPr>
      <xdr:spPr>
        <a:xfrm>
          <a:off x="21323300" y="5972210"/>
          <a:ext cx="838200" cy="106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141849</xdr:rowOff>
    </xdr:from>
    <xdr:to>
      <xdr:col>107</xdr:col>
      <xdr:colOff>101600</xdr:colOff>
      <xdr:row>41</xdr:row>
      <xdr:rowOff>71999</xdr:rowOff>
    </xdr:to>
    <xdr:sp macro="" textlink="">
      <xdr:nvSpPr>
        <xdr:cNvPr id="331" name="楕円 330"/>
        <xdr:cNvSpPr/>
      </xdr:nvSpPr>
      <xdr:spPr>
        <a:xfrm>
          <a:off x="20383500" y="699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142910</xdr:rowOff>
    </xdr:from>
    <xdr:to>
      <xdr:col>111</xdr:col>
      <xdr:colOff>177800</xdr:colOff>
      <xdr:row>41</xdr:row>
      <xdr:rowOff>21199</xdr:rowOff>
    </xdr:to>
    <xdr:cxnSp macro="">
      <xdr:nvCxnSpPr>
        <xdr:cNvPr id="332" name="直線コネクタ 331"/>
        <xdr:cNvCxnSpPr/>
      </xdr:nvCxnSpPr>
      <xdr:spPr>
        <a:xfrm flipV="1">
          <a:off x="20434300" y="5972210"/>
          <a:ext cx="889000" cy="107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33</xdr:row>
      <xdr:rowOff>38787</xdr:rowOff>
    </xdr:from>
    <xdr:ext cx="599010" cy="259045"/>
    <xdr:sp macro="" textlink="">
      <xdr:nvSpPr>
        <xdr:cNvPr id="333" name="n_1mainValue【一般廃棄物処理施設】&#10;一人当たり有形固定資産（償却資産）額"/>
        <xdr:cNvSpPr txBox="1"/>
      </xdr:nvSpPr>
      <xdr:spPr>
        <a:xfrm>
          <a:off x="21011095" y="5696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63126</xdr:rowOff>
    </xdr:from>
    <xdr:ext cx="534377" cy="259045"/>
    <xdr:sp macro="" textlink="">
      <xdr:nvSpPr>
        <xdr:cNvPr id="334" name="n_2mainValue【一般廃棄物処理施設】&#10;一人当たり有形固定資産（償却資産）額"/>
        <xdr:cNvSpPr txBox="1"/>
      </xdr:nvSpPr>
      <xdr:spPr>
        <a:xfrm>
          <a:off x="20167111" y="7092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35" name="正方形/長方形 33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6" name="正方形/長方形 33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7" name="正方形/長方形 33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8" name="正方形/長方形 33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9" name="正方形/長方形 33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40" name="正方形/長方形 33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41" name="正方形/長方形 34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2" name="正方形/長方形 34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43" name="テキスト ボックス 34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44" name="直線コネクタ 34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45" name="テキスト ボックス 34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46" name="直線コネクタ 34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47" name="テキスト ボックス 34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48" name="直線コネクタ 34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49" name="テキスト ボックス 34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50" name="直線コネクタ 34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51" name="テキスト ボックス 35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52" name="直線コネクタ 35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53" name="テキスト ボックス 35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54" name="直線コネクタ 35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55" name="テキスト ボックス 354"/>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6" name="直線コネクタ 35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57" name="テキスト ボックス 35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64</xdr:row>
      <xdr:rowOff>66675</xdr:rowOff>
    </xdr:to>
    <xdr:cxnSp macro="">
      <xdr:nvCxnSpPr>
        <xdr:cNvPr id="359" name="直線コネクタ 358"/>
        <xdr:cNvCxnSpPr/>
      </xdr:nvCxnSpPr>
      <xdr:spPr>
        <a:xfrm flipV="1">
          <a:off x="16318864" y="9525000"/>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70502</xdr:rowOff>
    </xdr:from>
    <xdr:ext cx="405111" cy="259045"/>
    <xdr:sp macro="" textlink="">
      <xdr:nvSpPr>
        <xdr:cNvPr id="360" name="【保健センター・保健所】&#10;有形固定資産減価償却率最小値テキスト"/>
        <xdr:cNvSpPr txBox="1"/>
      </xdr:nvSpPr>
      <xdr:spPr>
        <a:xfrm>
          <a:off x="16357600"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66675</xdr:rowOff>
    </xdr:from>
    <xdr:to>
      <xdr:col>86</xdr:col>
      <xdr:colOff>25400</xdr:colOff>
      <xdr:row>64</xdr:row>
      <xdr:rowOff>66675</xdr:rowOff>
    </xdr:to>
    <xdr:cxnSp macro="">
      <xdr:nvCxnSpPr>
        <xdr:cNvPr id="361" name="直線コネクタ 360"/>
        <xdr:cNvCxnSpPr/>
      </xdr:nvCxnSpPr>
      <xdr:spPr>
        <a:xfrm>
          <a:off x="16230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69744" cy="259045"/>
    <xdr:sp macro="" textlink="">
      <xdr:nvSpPr>
        <xdr:cNvPr id="362" name="【保健センター・保健所】&#10;有形固定資産減価償却率最大値テキスト"/>
        <xdr:cNvSpPr txBox="1"/>
      </xdr:nvSpPr>
      <xdr:spPr>
        <a:xfrm>
          <a:off x="16357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363" name="直線コネクタ 362"/>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21607</xdr:rowOff>
    </xdr:from>
    <xdr:ext cx="405111" cy="259045"/>
    <xdr:sp macro="" textlink="">
      <xdr:nvSpPr>
        <xdr:cNvPr id="364" name="【保健センター・保健所】&#10;有形固定資産減価償却率平均値テキスト"/>
        <xdr:cNvSpPr txBox="1"/>
      </xdr:nvSpPr>
      <xdr:spPr>
        <a:xfrm>
          <a:off x="16357600" y="10308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170180</xdr:rowOff>
    </xdr:from>
    <xdr:to>
      <xdr:col>85</xdr:col>
      <xdr:colOff>177800</xdr:colOff>
      <xdr:row>61</xdr:row>
      <xdr:rowOff>100330</xdr:rowOff>
    </xdr:to>
    <xdr:sp macro="" textlink="">
      <xdr:nvSpPr>
        <xdr:cNvPr id="365" name="フローチャート: 判断 364"/>
        <xdr:cNvSpPr/>
      </xdr:nvSpPr>
      <xdr:spPr>
        <a:xfrm>
          <a:off x="16268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135890</xdr:rowOff>
    </xdr:from>
    <xdr:to>
      <xdr:col>81</xdr:col>
      <xdr:colOff>101600</xdr:colOff>
      <xdr:row>61</xdr:row>
      <xdr:rowOff>66040</xdr:rowOff>
    </xdr:to>
    <xdr:sp macro="" textlink="">
      <xdr:nvSpPr>
        <xdr:cNvPr id="366" name="フローチャート: 判断 365"/>
        <xdr:cNvSpPr/>
      </xdr:nvSpPr>
      <xdr:spPr>
        <a:xfrm>
          <a:off x="15430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82567</xdr:rowOff>
    </xdr:from>
    <xdr:ext cx="405111" cy="259045"/>
    <xdr:sp macro="" textlink="">
      <xdr:nvSpPr>
        <xdr:cNvPr id="367" name="n_1aveValue【保健センター・保健所】&#10;有形固定資産減価償却率"/>
        <xdr:cNvSpPr txBox="1"/>
      </xdr:nvSpPr>
      <xdr:spPr>
        <a:xfrm>
          <a:off x="15266044" y="1019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57785</xdr:rowOff>
    </xdr:from>
    <xdr:to>
      <xdr:col>76</xdr:col>
      <xdr:colOff>165100</xdr:colOff>
      <xdr:row>61</xdr:row>
      <xdr:rowOff>159385</xdr:rowOff>
    </xdr:to>
    <xdr:sp macro="" textlink="">
      <xdr:nvSpPr>
        <xdr:cNvPr id="368" name="フローチャート: 判断 367"/>
        <xdr:cNvSpPr/>
      </xdr:nvSpPr>
      <xdr:spPr>
        <a:xfrm>
          <a:off x="14541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4462</xdr:rowOff>
    </xdr:from>
    <xdr:ext cx="405111" cy="259045"/>
    <xdr:sp macro="" textlink="">
      <xdr:nvSpPr>
        <xdr:cNvPr id="369" name="n_2aveValue【保健センター・保健所】&#10;有形固定資産減価償却率"/>
        <xdr:cNvSpPr txBox="1"/>
      </xdr:nvSpPr>
      <xdr:spPr>
        <a:xfrm>
          <a:off x="14389744" y="1029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70" name="テキスト ボックス 36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71" name="テキスト ボックス 37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72" name="テキスト ボックス 37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73" name="テキスト ボックス 37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74" name="テキスト ボックス 37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107315</xdr:rowOff>
    </xdr:from>
    <xdr:to>
      <xdr:col>85</xdr:col>
      <xdr:colOff>177800</xdr:colOff>
      <xdr:row>64</xdr:row>
      <xdr:rowOff>37465</xdr:rowOff>
    </xdr:to>
    <xdr:sp macro="" textlink="">
      <xdr:nvSpPr>
        <xdr:cNvPr id="375" name="楕円 374"/>
        <xdr:cNvSpPr/>
      </xdr:nvSpPr>
      <xdr:spPr>
        <a:xfrm>
          <a:off x="16268700" y="1090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22242</xdr:rowOff>
    </xdr:from>
    <xdr:ext cx="405111" cy="259045"/>
    <xdr:sp macro="" textlink="">
      <xdr:nvSpPr>
        <xdr:cNvPr id="376" name="【保健センター・保健所】&#10;有形固定資産減価償却率該当値テキスト"/>
        <xdr:cNvSpPr txBox="1"/>
      </xdr:nvSpPr>
      <xdr:spPr>
        <a:xfrm>
          <a:off x="16357600" y="1082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120650</xdr:rowOff>
    </xdr:from>
    <xdr:to>
      <xdr:col>81</xdr:col>
      <xdr:colOff>101600</xdr:colOff>
      <xdr:row>64</xdr:row>
      <xdr:rowOff>50800</xdr:rowOff>
    </xdr:to>
    <xdr:sp macro="" textlink="">
      <xdr:nvSpPr>
        <xdr:cNvPr id="377" name="楕円 376"/>
        <xdr:cNvSpPr/>
      </xdr:nvSpPr>
      <xdr:spPr>
        <a:xfrm>
          <a:off x="15430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158115</xdr:rowOff>
    </xdr:from>
    <xdr:to>
      <xdr:col>85</xdr:col>
      <xdr:colOff>127000</xdr:colOff>
      <xdr:row>64</xdr:row>
      <xdr:rowOff>0</xdr:rowOff>
    </xdr:to>
    <xdr:cxnSp macro="">
      <xdr:nvCxnSpPr>
        <xdr:cNvPr id="378" name="直線コネクタ 377"/>
        <xdr:cNvCxnSpPr/>
      </xdr:nvCxnSpPr>
      <xdr:spPr>
        <a:xfrm flipV="1">
          <a:off x="15481300" y="1095946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116840</xdr:rowOff>
    </xdr:from>
    <xdr:to>
      <xdr:col>76</xdr:col>
      <xdr:colOff>165100</xdr:colOff>
      <xdr:row>63</xdr:row>
      <xdr:rowOff>46990</xdr:rowOff>
    </xdr:to>
    <xdr:sp macro="" textlink="">
      <xdr:nvSpPr>
        <xdr:cNvPr id="379" name="楕円 378"/>
        <xdr:cNvSpPr/>
      </xdr:nvSpPr>
      <xdr:spPr>
        <a:xfrm>
          <a:off x="14541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167640</xdr:rowOff>
    </xdr:from>
    <xdr:to>
      <xdr:col>81</xdr:col>
      <xdr:colOff>50800</xdr:colOff>
      <xdr:row>64</xdr:row>
      <xdr:rowOff>0</xdr:rowOff>
    </xdr:to>
    <xdr:cxnSp macro="">
      <xdr:nvCxnSpPr>
        <xdr:cNvPr id="380" name="直線コネクタ 379"/>
        <xdr:cNvCxnSpPr/>
      </xdr:nvCxnSpPr>
      <xdr:spPr>
        <a:xfrm>
          <a:off x="14592300" y="1079754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64</xdr:row>
      <xdr:rowOff>41927</xdr:rowOff>
    </xdr:from>
    <xdr:ext cx="405111" cy="259045"/>
    <xdr:sp macro="" textlink="">
      <xdr:nvSpPr>
        <xdr:cNvPr id="381" name="n_1mainValue【保健センター・保健所】&#10;有形固定資産減価償却率"/>
        <xdr:cNvSpPr txBox="1"/>
      </xdr:nvSpPr>
      <xdr:spPr>
        <a:xfrm>
          <a:off x="15266044"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38117</xdr:rowOff>
    </xdr:from>
    <xdr:ext cx="405111" cy="259045"/>
    <xdr:sp macro="" textlink="">
      <xdr:nvSpPr>
        <xdr:cNvPr id="382" name="n_2mainValue【保健センター・保健所】&#10;有形固定資産減価償却率"/>
        <xdr:cNvSpPr txBox="1"/>
      </xdr:nvSpPr>
      <xdr:spPr>
        <a:xfrm>
          <a:off x="14389744"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83" name="正方形/長方形 38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84" name="正方形/長方形 38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5" name="正方形/長方形 38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6" name="正方形/長方形 38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7" name="正方形/長方形 38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8" name="正方形/長方形 38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9" name="正方形/長方形 38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0" name="正方形/長方形 38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91" name="テキスト ボックス 39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92" name="直線コネクタ 39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93" name="直線コネクタ 39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94" name="テキスト ボックス 39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95" name="直線コネクタ 39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96" name="テキスト ボックス 39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97" name="直線コネクタ 39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98" name="テキスト ボックス 39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99" name="直線コネクタ 39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00" name="テキスト ボックス 39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01" name="直線コネクタ 40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02" name="テキスト ボックス 40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03" name="直線コネクタ 40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04" name="テキスト ボックス 40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0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7620</xdr:rowOff>
    </xdr:to>
    <xdr:cxnSp macro="">
      <xdr:nvCxnSpPr>
        <xdr:cNvPr id="406" name="直線コネクタ 405"/>
        <xdr:cNvCxnSpPr/>
      </xdr:nvCxnSpPr>
      <xdr:spPr>
        <a:xfrm flipV="1">
          <a:off x="22160864" y="97002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11447</xdr:rowOff>
    </xdr:from>
    <xdr:ext cx="469744" cy="259045"/>
    <xdr:sp macro="" textlink="">
      <xdr:nvSpPr>
        <xdr:cNvPr id="407" name="【保健センター・保健所】&#10;一人当たり面積最小値テキスト"/>
        <xdr:cNvSpPr txBox="1"/>
      </xdr:nvSpPr>
      <xdr:spPr>
        <a:xfrm>
          <a:off x="22199600"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xdr:rowOff>
    </xdr:from>
    <xdr:to>
      <xdr:col>116</xdr:col>
      <xdr:colOff>152400</xdr:colOff>
      <xdr:row>64</xdr:row>
      <xdr:rowOff>7620</xdr:rowOff>
    </xdr:to>
    <xdr:cxnSp macro="">
      <xdr:nvCxnSpPr>
        <xdr:cNvPr id="408" name="直線コネクタ 407"/>
        <xdr:cNvCxnSpPr/>
      </xdr:nvCxnSpPr>
      <xdr:spPr>
        <a:xfrm>
          <a:off x="22072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409" name="【保健センター・保健所】&#10;一人当たり面積最大値テキスト"/>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410" name="直線コネクタ 409"/>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3827</xdr:rowOff>
    </xdr:from>
    <xdr:ext cx="469744" cy="259045"/>
    <xdr:sp macro="" textlink="">
      <xdr:nvSpPr>
        <xdr:cNvPr id="411" name="【保健センター・保健所】&#10;一人当たり面積平均値テキスト"/>
        <xdr:cNvSpPr txBox="1"/>
      </xdr:nvSpPr>
      <xdr:spPr>
        <a:xfrm>
          <a:off x="22199600" y="1046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25400</xdr:rowOff>
    </xdr:from>
    <xdr:to>
      <xdr:col>116</xdr:col>
      <xdr:colOff>114300</xdr:colOff>
      <xdr:row>61</xdr:row>
      <xdr:rowOff>127000</xdr:rowOff>
    </xdr:to>
    <xdr:sp macro="" textlink="">
      <xdr:nvSpPr>
        <xdr:cNvPr id="412" name="フローチャート: 判断 411"/>
        <xdr:cNvSpPr/>
      </xdr:nvSpPr>
      <xdr:spPr>
        <a:xfrm>
          <a:off x="22110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48260</xdr:rowOff>
    </xdr:from>
    <xdr:to>
      <xdr:col>112</xdr:col>
      <xdr:colOff>38100</xdr:colOff>
      <xdr:row>61</xdr:row>
      <xdr:rowOff>149860</xdr:rowOff>
    </xdr:to>
    <xdr:sp macro="" textlink="">
      <xdr:nvSpPr>
        <xdr:cNvPr id="413" name="フローチャート: 判断 412"/>
        <xdr:cNvSpPr/>
      </xdr:nvSpPr>
      <xdr:spPr>
        <a:xfrm>
          <a:off x="21272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140987</xdr:rowOff>
    </xdr:from>
    <xdr:ext cx="469744" cy="259045"/>
    <xdr:sp macro="" textlink="">
      <xdr:nvSpPr>
        <xdr:cNvPr id="414" name="n_1aveValue【保健センター・保健所】&#10;一人当たり面積"/>
        <xdr:cNvSpPr txBox="1"/>
      </xdr:nvSpPr>
      <xdr:spPr>
        <a:xfrm>
          <a:off x="21075727" y="1059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162560</xdr:rowOff>
    </xdr:from>
    <xdr:to>
      <xdr:col>107</xdr:col>
      <xdr:colOff>101600</xdr:colOff>
      <xdr:row>61</xdr:row>
      <xdr:rowOff>92710</xdr:rowOff>
    </xdr:to>
    <xdr:sp macro="" textlink="">
      <xdr:nvSpPr>
        <xdr:cNvPr id="415" name="フローチャート: 判断 414"/>
        <xdr:cNvSpPr/>
      </xdr:nvSpPr>
      <xdr:spPr>
        <a:xfrm>
          <a:off x="20383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83837</xdr:rowOff>
    </xdr:from>
    <xdr:ext cx="469744" cy="259045"/>
    <xdr:sp macro="" textlink="">
      <xdr:nvSpPr>
        <xdr:cNvPr id="416" name="n_2aveValue【保健センター・保健所】&#10;一人当たり面積"/>
        <xdr:cNvSpPr txBox="1"/>
      </xdr:nvSpPr>
      <xdr:spPr>
        <a:xfrm>
          <a:off x="20199427" y="1054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17" name="テキスト ボックス 41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18" name="テキスト ボックス 41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19" name="テキスト ボックス 41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20" name="テキスト ボックス 41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21" name="テキスト ボックス 42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158750</xdr:rowOff>
    </xdr:from>
    <xdr:to>
      <xdr:col>116</xdr:col>
      <xdr:colOff>114300</xdr:colOff>
      <xdr:row>57</xdr:row>
      <xdr:rowOff>88900</xdr:rowOff>
    </xdr:to>
    <xdr:sp macro="" textlink="">
      <xdr:nvSpPr>
        <xdr:cNvPr id="422" name="楕円 421"/>
        <xdr:cNvSpPr/>
      </xdr:nvSpPr>
      <xdr:spPr>
        <a:xfrm>
          <a:off x="22110700" y="97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73677</xdr:rowOff>
    </xdr:from>
    <xdr:ext cx="469744" cy="259045"/>
    <xdr:sp macro="" textlink="">
      <xdr:nvSpPr>
        <xdr:cNvPr id="423" name="【保健センター・保健所】&#10;一人当たり面積該当値テキスト"/>
        <xdr:cNvSpPr txBox="1"/>
      </xdr:nvSpPr>
      <xdr:spPr>
        <a:xfrm>
          <a:off x="22199600" y="967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162560</xdr:rowOff>
    </xdr:from>
    <xdr:to>
      <xdr:col>112</xdr:col>
      <xdr:colOff>38100</xdr:colOff>
      <xdr:row>57</xdr:row>
      <xdr:rowOff>92710</xdr:rowOff>
    </xdr:to>
    <xdr:sp macro="" textlink="">
      <xdr:nvSpPr>
        <xdr:cNvPr id="424" name="楕円 423"/>
        <xdr:cNvSpPr/>
      </xdr:nvSpPr>
      <xdr:spPr>
        <a:xfrm>
          <a:off x="21272500" y="97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38100</xdr:rowOff>
    </xdr:from>
    <xdr:to>
      <xdr:col>116</xdr:col>
      <xdr:colOff>63500</xdr:colOff>
      <xdr:row>57</xdr:row>
      <xdr:rowOff>41910</xdr:rowOff>
    </xdr:to>
    <xdr:cxnSp macro="">
      <xdr:nvCxnSpPr>
        <xdr:cNvPr id="425" name="直線コネクタ 424"/>
        <xdr:cNvCxnSpPr/>
      </xdr:nvCxnSpPr>
      <xdr:spPr>
        <a:xfrm flipV="1">
          <a:off x="21323300" y="98107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29210</xdr:rowOff>
    </xdr:from>
    <xdr:to>
      <xdr:col>107</xdr:col>
      <xdr:colOff>101600</xdr:colOff>
      <xdr:row>55</xdr:row>
      <xdr:rowOff>130810</xdr:rowOff>
    </xdr:to>
    <xdr:sp macro="" textlink="">
      <xdr:nvSpPr>
        <xdr:cNvPr id="426" name="楕円 425"/>
        <xdr:cNvSpPr/>
      </xdr:nvSpPr>
      <xdr:spPr>
        <a:xfrm>
          <a:off x="20383500" y="945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80010</xdr:rowOff>
    </xdr:from>
    <xdr:to>
      <xdr:col>111</xdr:col>
      <xdr:colOff>177800</xdr:colOff>
      <xdr:row>57</xdr:row>
      <xdr:rowOff>41910</xdr:rowOff>
    </xdr:to>
    <xdr:cxnSp macro="">
      <xdr:nvCxnSpPr>
        <xdr:cNvPr id="427" name="直線コネクタ 426"/>
        <xdr:cNvCxnSpPr/>
      </xdr:nvCxnSpPr>
      <xdr:spPr>
        <a:xfrm>
          <a:off x="20434300" y="950976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55</xdr:row>
      <xdr:rowOff>109237</xdr:rowOff>
    </xdr:from>
    <xdr:ext cx="469744" cy="259045"/>
    <xdr:sp macro="" textlink="">
      <xdr:nvSpPr>
        <xdr:cNvPr id="428" name="n_1mainValue【保健センター・保健所】&#10;一人当たり面積"/>
        <xdr:cNvSpPr txBox="1"/>
      </xdr:nvSpPr>
      <xdr:spPr>
        <a:xfrm>
          <a:off x="21075727" y="953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53</xdr:row>
      <xdr:rowOff>147337</xdr:rowOff>
    </xdr:from>
    <xdr:ext cx="469744" cy="259045"/>
    <xdr:sp macro="" textlink="">
      <xdr:nvSpPr>
        <xdr:cNvPr id="429" name="n_2mainValue【保健センター・保健所】&#10;一人当たり面積"/>
        <xdr:cNvSpPr txBox="1"/>
      </xdr:nvSpPr>
      <xdr:spPr>
        <a:xfrm>
          <a:off x="20199427" y="923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30" name="正方形/長方形 4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1" name="正方形/長方形 4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2" name="正方形/長方形 4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3" name="正方形/長方形 4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4" name="正方形/長方形 4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5" name="正方形/長方形 4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6" name="正方形/長方形 4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7" name="正方形/長方形 43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8" name="テキスト ボックス 43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9" name="直線コネクタ 43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40" name="直線コネクタ 43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41" name="テキスト ボックス 44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42" name="直線コネクタ 44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43" name="テキスト ボックス 44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44" name="直線コネクタ 44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45" name="テキスト ボックス 44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6" name="直線コネクタ 44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7" name="テキスト ボックス 44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8" name="直線コネクタ 44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9" name="テキスト ボックス 44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50" name="直線コネクタ 44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51" name="テキスト ボックス 45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2" name="直線コネクタ 45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53" name="テキスト ボックス 45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5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129539</xdr:rowOff>
    </xdr:to>
    <xdr:cxnSp macro="">
      <xdr:nvCxnSpPr>
        <xdr:cNvPr id="455" name="直線コネクタ 454"/>
        <xdr:cNvCxnSpPr/>
      </xdr:nvCxnSpPr>
      <xdr:spPr>
        <a:xfrm flipV="1">
          <a:off x="16318864" y="1345692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456" name="【消防施設】&#10;有形固定資産減価償却率最小値テキスト"/>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457" name="直線コネクタ 456"/>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458" name="【消防施設】&#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459" name="直線コネクタ 458"/>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60433</xdr:rowOff>
    </xdr:from>
    <xdr:ext cx="405111" cy="259045"/>
    <xdr:sp macro="" textlink="">
      <xdr:nvSpPr>
        <xdr:cNvPr id="460" name="【消防施設】&#10;有形固定資産減価償却率平均値テキスト"/>
        <xdr:cNvSpPr txBox="1"/>
      </xdr:nvSpPr>
      <xdr:spPr>
        <a:xfrm>
          <a:off x="16357600" y="13947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82006</xdr:rowOff>
    </xdr:from>
    <xdr:to>
      <xdr:col>85</xdr:col>
      <xdr:colOff>177800</xdr:colOff>
      <xdr:row>82</xdr:row>
      <xdr:rowOff>12156</xdr:rowOff>
    </xdr:to>
    <xdr:sp macro="" textlink="">
      <xdr:nvSpPr>
        <xdr:cNvPr id="461" name="フローチャート: 判断 460"/>
        <xdr:cNvSpPr/>
      </xdr:nvSpPr>
      <xdr:spPr>
        <a:xfrm>
          <a:off x="162687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46082</xdr:rowOff>
    </xdr:from>
    <xdr:to>
      <xdr:col>81</xdr:col>
      <xdr:colOff>101600</xdr:colOff>
      <xdr:row>81</xdr:row>
      <xdr:rowOff>147682</xdr:rowOff>
    </xdr:to>
    <xdr:sp macro="" textlink="">
      <xdr:nvSpPr>
        <xdr:cNvPr id="462" name="フローチャート: 判断 461"/>
        <xdr:cNvSpPr/>
      </xdr:nvSpPr>
      <xdr:spPr>
        <a:xfrm>
          <a:off x="15430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164209</xdr:rowOff>
    </xdr:from>
    <xdr:ext cx="405111" cy="259045"/>
    <xdr:sp macro="" textlink="">
      <xdr:nvSpPr>
        <xdr:cNvPr id="463" name="n_1aveValue【消防施設】&#10;有形固定資産減価償却率"/>
        <xdr:cNvSpPr txBox="1"/>
      </xdr:nvSpPr>
      <xdr:spPr>
        <a:xfrm>
          <a:off x="15266044" y="1370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78739</xdr:rowOff>
    </xdr:from>
    <xdr:to>
      <xdr:col>76</xdr:col>
      <xdr:colOff>165100</xdr:colOff>
      <xdr:row>81</xdr:row>
      <xdr:rowOff>8889</xdr:rowOff>
    </xdr:to>
    <xdr:sp macro="" textlink="">
      <xdr:nvSpPr>
        <xdr:cNvPr id="464" name="フローチャート: 判断 463"/>
        <xdr:cNvSpPr/>
      </xdr:nvSpPr>
      <xdr:spPr>
        <a:xfrm>
          <a:off x="14541500" y="1379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16</xdr:rowOff>
    </xdr:from>
    <xdr:ext cx="405111" cy="259045"/>
    <xdr:sp macro="" textlink="">
      <xdr:nvSpPr>
        <xdr:cNvPr id="465" name="n_2aveValue【消防施設】&#10;有形固定資産減価償却率"/>
        <xdr:cNvSpPr txBox="1"/>
      </xdr:nvSpPr>
      <xdr:spPr>
        <a:xfrm>
          <a:off x="14389744" y="1388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66" name="テキスト ボックス 46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7" name="テキスト ボックス 46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8" name="テキスト ボックス 46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9" name="テキスト ボックス 46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0" name="テキスト ボックス 46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67311</xdr:rowOff>
    </xdr:from>
    <xdr:to>
      <xdr:col>76</xdr:col>
      <xdr:colOff>165100</xdr:colOff>
      <xdr:row>78</xdr:row>
      <xdr:rowOff>168911</xdr:rowOff>
    </xdr:to>
    <xdr:sp macro="" textlink="">
      <xdr:nvSpPr>
        <xdr:cNvPr id="471" name="楕円 470"/>
        <xdr:cNvSpPr/>
      </xdr:nvSpPr>
      <xdr:spPr>
        <a:xfrm>
          <a:off x="14541500" y="1344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77</xdr:row>
      <xdr:rowOff>13988</xdr:rowOff>
    </xdr:from>
    <xdr:ext cx="405111" cy="259045"/>
    <xdr:sp macro="" textlink="">
      <xdr:nvSpPr>
        <xdr:cNvPr id="472" name="n_2mainValue【消防施設】&#10;有形固定資産減価償却率"/>
        <xdr:cNvSpPr txBox="1"/>
      </xdr:nvSpPr>
      <xdr:spPr>
        <a:xfrm>
          <a:off x="14389744" y="1321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73" name="正方形/長方形 4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4" name="正方形/長方形 4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5" name="正方形/長方形 4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6" name="正方形/長方形 4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7" name="正方形/長方形 4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8" name="正方形/長方形 4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9" name="正方形/長方形 4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0" name="正方形/長方形 4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1" name="テキスト ボックス 4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2" name="直線コネクタ 4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83" name="直線コネクタ 48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84" name="テキスト ボックス 48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85" name="直線コネクタ 48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86" name="テキスト ボックス 48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87" name="直線コネクタ 48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88" name="テキスト ボックス 48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89" name="直線コネクタ 48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90" name="テキスト ボックス 48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91" name="直線コネクタ 49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92" name="テキスト ボックス 49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93" name="直線コネクタ 49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94" name="テキスト ボックス 49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95" name="直線コネクタ 4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96" name="テキスト ボックス 4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9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28302</xdr:rowOff>
    </xdr:from>
    <xdr:to>
      <xdr:col>116</xdr:col>
      <xdr:colOff>62864</xdr:colOff>
      <xdr:row>86</xdr:row>
      <xdr:rowOff>74023</xdr:rowOff>
    </xdr:to>
    <xdr:cxnSp macro="">
      <xdr:nvCxnSpPr>
        <xdr:cNvPr id="498" name="直線コネクタ 497"/>
        <xdr:cNvCxnSpPr/>
      </xdr:nvCxnSpPr>
      <xdr:spPr>
        <a:xfrm flipV="1">
          <a:off x="22160864" y="13401402"/>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77850</xdr:rowOff>
    </xdr:from>
    <xdr:ext cx="469744" cy="259045"/>
    <xdr:sp macro="" textlink="">
      <xdr:nvSpPr>
        <xdr:cNvPr id="499" name="【消防施設】&#10;一人当たり面積最小値テキスト"/>
        <xdr:cNvSpPr txBox="1"/>
      </xdr:nvSpPr>
      <xdr:spPr>
        <a:xfrm>
          <a:off x="22199600" y="1482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74023</xdr:rowOff>
    </xdr:from>
    <xdr:to>
      <xdr:col>116</xdr:col>
      <xdr:colOff>152400</xdr:colOff>
      <xdr:row>86</xdr:row>
      <xdr:rowOff>74023</xdr:rowOff>
    </xdr:to>
    <xdr:cxnSp macro="">
      <xdr:nvCxnSpPr>
        <xdr:cNvPr id="500" name="直線コネクタ 499"/>
        <xdr:cNvCxnSpPr/>
      </xdr:nvCxnSpPr>
      <xdr:spPr>
        <a:xfrm>
          <a:off x="22072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146429</xdr:rowOff>
    </xdr:from>
    <xdr:ext cx="469744" cy="259045"/>
    <xdr:sp macro="" textlink="">
      <xdr:nvSpPr>
        <xdr:cNvPr id="501" name="【消防施設】&#10;一人当たり面積最大値テキスト"/>
        <xdr:cNvSpPr txBox="1"/>
      </xdr:nvSpPr>
      <xdr:spPr>
        <a:xfrm>
          <a:off x="22199600" y="1317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28302</xdr:rowOff>
    </xdr:from>
    <xdr:to>
      <xdr:col>116</xdr:col>
      <xdr:colOff>152400</xdr:colOff>
      <xdr:row>78</xdr:row>
      <xdr:rowOff>28302</xdr:rowOff>
    </xdr:to>
    <xdr:cxnSp macro="">
      <xdr:nvCxnSpPr>
        <xdr:cNvPr id="502" name="直線コネクタ 501"/>
        <xdr:cNvCxnSpPr/>
      </xdr:nvCxnSpPr>
      <xdr:spPr>
        <a:xfrm>
          <a:off x="22072600" y="134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8182</xdr:rowOff>
    </xdr:from>
    <xdr:ext cx="469744" cy="259045"/>
    <xdr:sp macro="" textlink="">
      <xdr:nvSpPr>
        <xdr:cNvPr id="503" name="【消防施設】&#10;一人当たり面積平均値テキスト"/>
        <xdr:cNvSpPr txBox="1"/>
      </xdr:nvSpPr>
      <xdr:spPr>
        <a:xfrm>
          <a:off x="22199600" y="14409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29755</xdr:rowOff>
    </xdr:from>
    <xdr:to>
      <xdr:col>116</xdr:col>
      <xdr:colOff>114300</xdr:colOff>
      <xdr:row>84</xdr:row>
      <xdr:rowOff>131355</xdr:rowOff>
    </xdr:to>
    <xdr:sp macro="" textlink="">
      <xdr:nvSpPr>
        <xdr:cNvPr id="504" name="フローチャート: 判断 503"/>
        <xdr:cNvSpPr/>
      </xdr:nvSpPr>
      <xdr:spPr>
        <a:xfrm>
          <a:off x="22110700" y="1443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505" name="フローチャート: 判断 504"/>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105427</xdr:rowOff>
    </xdr:from>
    <xdr:ext cx="469744" cy="259045"/>
    <xdr:sp macro="" textlink="">
      <xdr:nvSpPr>
        <xdr:cNvPr id="506" name="n_1aveValue【消防施設】&#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49349</xdr:rowOff>
    </xdr:from>
    <xdr:to>
      <xdr:col>107</xdr:col>
      <xdr:colOff>101600</xdr:colOff>
      <xdr:row>84</xdr:row>
      <xdr:rowOff>150949</xdr:rowOff>
    </xdr:to>
    <xdr:sp macro="" textlink="">
      <xdr:nvSpPr>
        <xdr:cNvPr id="507" name="フローチャート: 判断 506"/>
        <xdr:cNvSpPr/>
      </xdr:nvSpPr>
      <xdr:spPr>
        <a:xfrm>
          <a:off x="20383500" y="1445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142076</xdr:rowOff>
    </xdr:from>
    <xdr:ext cx="469744" cy="259045"/>
    <xdr:sp macro="" textlink="">
      <xdr:nvSpPr>
        <xdr:cNvPr id="508" name="n_2aveValue【消防施設】&#10;一人当たり面積"/>
        <xdr:cNvSpPr txBox="1"/>
      </xdr:nvSpPr>
      <xdr:spPr>
        <a:xfrm>
          <a:off x="20199427" y="1454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09" name="テキスト ボックス 5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0" name="テキスト ボックス 5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1" name="テキスト ボックス 5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2" name="テキスト ボックス 5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3" name="テキスト ボックス 5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86905</xdr:rowOff>
    </xdr:from>
    <xdr:to>
      <xdr:col>107</xdr:col>
      <xdr:colOff>101600</xdr:colOff>
      <xdr:row>84</xdr:row>
      <xdr:rowOff>17055</xdr:rowOff>
    </xdr:to>
    <xdr:sp macro="" textlink="">
      <xdr:nvSpPr>
        <xdr:cNvPr id="514" name="楕円 513"/>
        <xdr:cNvSpPr/>
      </xdr:nvSpPr>
      <xdr:spPr>
        <a:xfrm>
          <a:off x="20383500" y="1431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33582</xdr:rowOff>
    </xdr:from>
    <xdr:ext cx="469744" cy="259045"/>
    <xdr:sp macro="" textlink="">
      <xdr:nvSpPr>
        <xdr:cNvPr id="515" name="n_2mainValue【消防施設】&#10;一人当たり面積"/>
        <xdr:cNvSpPr txBox="1"/>
      </xdr:nvSpPr>
      <xdr:spPr>
        <a:xfrm>
          <a:off x="20199427" y="1409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16" name="正方形/長方形 51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7" name="正方形/長方形 51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8" name="正方形/長方形 51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9" name="正方形/長方形 51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0" name="正方形/長方形 51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1" name="正方形/長方形 52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2" name="正方形/長方形 52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3" name="正方形/長方形 52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4" name="テキスト ボックス 52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5" name="直線コネクタ 52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26" name="直線コネクタ 52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27" name="テキスト ボックス 52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8" name="直線コネクタ 52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9" name="テキスト ボックス 52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30" name="直線コネクタ 52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31" name="テキスト ボックス 53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32" name="直線コネクタ 53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33" name="テキスト ボックス 53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34" name="直線コネクタ 53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5" name="テキスト ボックス 53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6" name="直線コネクタ 53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37" name="テキスト ボックス 53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8" name="直線コネクタ 53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9" name="テキスト ボックス 53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4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108</xdr:row>
      <xdr:rowOff>74568</xdr:rowOff>
    </xdr:to>
    <xdr:cxnSp macro="">
      <xdr:nvCxnSpPr>
        <xdr:cNvPr id="541" name="直線コネクタ 540"/>
        <xdr:cNvCxnSpPr/>
      </xdr:nvCxnSpPr>
      <xdr:spPr>
        <a:xfrm flipV="1">
          <a:off x="16318864" y="17111799"/>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542" name="【庁舎】&#10;有形固定資産減価償却率最小値テキスト"/>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543" name="直線コネクタ 542"/>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405111" cy="259045"/>
    <xdr:sp macro="" textlink="">
      <xdr:nvSpPr>
        <xdr:cNvPr id="544" name="【庁舎】&#10;有形固定資産減価償却率最大値テキスト"/>
        <xdr:cNvSpPr txBox="1"/>
      </xdr:nvSpPr>
      <xdr:spPr>
        <a:xfrm>
          <a:off x="16357600" y="16887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545" name="直線コネクタ 544"/>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114861</xdr:rowOff>
    </xdr:from>
    <xdr:ext cx="405111" cy="259045"/>
    <xdr:sp macro="" textlink="">
      <xdr:nvSpPr>
        <xdr:cNvPr id="546" name="【庁舎】&#10;有形固定資産減価償却率平均値テキスト"/>
        <xdr:cNvSpPr txBox="1"/>
      </xdr:nvSpPr>
      <xdr:spPr>
        <a:xfrm>
          <a:off x="16357600" y="17774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136434</xdr:rowOff>
    </xdr:from>
    <xdr:to>
      <xdr:col>85</xdr:col>
      <xdr:colOff>177800</xdr:colOff>
      <xdr:row>104</xdr:row>
      <xdr:rowOff>66584</xdr:rowOff>
    </xdr:to>
    <xdr:sp macro="" textlink="">
      <xdr:nvSpPr>
        <xdr:cNvPr id="547" name="フローチャート: 判断 546"/>
        <xdr:cNvSpPr/>
      </xdr:nvSpPr>
      <xdr:spPr>
        <a:xfrm>
          <a:off x="16268700" y="1779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548" name="フローチャート: 判断 547"/>
        <xdr:cNvSpPr/>
      </xdr:nvSpPr>
      <xdr:spPr>
        <a:xfrm>
          <a:off x="15430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95266</xdr:rowOff>
    </xdr:from>
    <xdr:ext cx="405111" cy="259045"/>
    <xdr:sp macro="" textlink="">
      <xdr:nvSpPr>
        <xdr:cNvPr id="549" name="n_1aveValue【庁舎】&#10;有形固定資産減価償却率"/>
        <xdr:cNvSpPr txBox="1"/>
      </xdr:nvSpPr>
      <xdr:spPr>
        <a:xfrm>
          <a:off x="152660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128270</xdr:rowOff>
    </xdr:from>
    <xdr:to>
      <xdr:col>76</xdr:col>
      <xdr:colOff>165100</xdr:colOff>
      <xdr:row>104</xdr:row>
      <xdr:rowOff>58420</xdr:rowOff>
    </xdr:to>
    <xdr:sp macro="" textlink="">
      <xdr:nvSpPr>
        <xdr:cNvPr id="550" name="フローチャート: 判断 549"/>
        <xdr:cNvSpPr/>
      </xdr:nvSpPr>
      <xdr:spPr>
        <a:xfrm>
          <a:off x="14541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49547</xdr:rowOff>
    </xdr:from>
    <xdr:ext cx="405111" cy="259045"/>
    <xdr:sp macro="" textlink="">
      <xdr:nvSpPr>
        <xdr:cNvPr id="551" name="n_2aveValue【庁舎】&#10;有形固定資産減価償却率"/>
        <xdr:cNvSpPr txBox="1"/>
      </xdr:nvSpPr>
      <xdr:spPr>
        <a:xfrm>
          <a:off x="143897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52" name="テキスト ボックス 5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3" name="テキスト ボックス 5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4" name="テキスト ボックス 5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5" name="テキスト ボックス 5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6" name="テキスト ボックス 5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87449</xdr:rowOff>
    </xdr:from>
    <xdr:to>
      <xdr:col>85</xdr:col>
      <xdr:colOff>177800</xdr:colOff>
      <xdr:row>100</xdr:row>
      <xdr:rowOff>17599</xdr:rowOff>
    </xdr:to>
    <xdr:sp macro="" textlink="">
      <xdr:nvSpPr>
        <xdr:cNvPr id="557" name="楕円 556"/>
        <xdr:cNvSpPr/>
      </xdr:nvSpPr>
      <xdr:spPr>
        <a:xfrm>
          <a:off x="16268700" y="1706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40476</xdr:rowOff>
    </xdr:from>
    <xdr:ext cx="405111" cy="259045"/>
    <xdr:sp macro="" textlink="">
      <xdr:nvSpPr>
        <xdr:cNvPr id="558" name="【庁舎】&#10;有形固定資産減価償却率該当値テキスト"/>
        <xdr:cNvSpPr txBox="1"/>
      </xdr:nvSpPr>
      <xdr:spPr>
        <a:xfrm>
          <a:off x="16357600" y="17014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102144</xdr:rowOff>
    </xdr:from>
    <xdr:to>
      <xdr:col>81</xdr:col>
      <xdr:colOff>101600</xdr:colOff>
      <xdr:row>100</xdr:row>
      <xdr:rowOff>32294</xdr:rowOff>
    </xdr:to>
    <xdr:sp macro="" textlink="">
      <xdr:nvSpPr>
        <xdr:cNvPr id="559" name="楕円 558"/>
        <xdr:cNvSpPr/>
      </xdr:nvSpPr>
      <xdr:spPr>
        <a:xfrm>
          <a:off x="15430500" y="1707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138249</xdr:rowOff>
    </xdr:from>
    <xdr:to>
      <xdr:col>85</xdr:col>
      <xdr:colOff>127000</xdr:colOff>
      <xdr:row>99</xdr:row>
      <xdr:rowOff>152944</xdr:rowOff>
    </xdr:to>
    <xdr:cxnSp macro="">
      <xdr:nvCxnSpPr>
        <xdr:cNvPr id="560" name="直線コネクタ 559"/>
        <xdr:cNvCxnSpPr/>
      </xdr:nvCxnSpPr>
      <xdr:spPr>
        <a:xfrm flipV="1">
          <a:off x="15481300" y="17111799"/>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131536</xdr:rowOff>
    </xdr:from>
    <xdr:to>
      <xdr:col>76</xdr:col>
      <xdr:colOff>165100</xdr:colOff>
      <xdr:row>100</xdr:row>
      <xdr:rowOff>61686</xdr:rowOff>
    </xdr:to>
    <xdr:sp macro="" textlink="">
      <xdr:nvSpPr>
        <xdr:cNvPr id="561" name="楕円 560"/>
        <xdr:cNvSpPr/>
      </xdr:nvSpPr>
      <xdr:spPr>
        <a:xfrm>
          <a:off x="14541500" y="1710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152944</xdr:rowOff>
    </xdr:from>
    <xdr:to>
      <xdr:col>81</xdr:col>
      <xdr:colOff>50800</xdr:colOff>
      <xdr:row>100</xdr:row>
      <xdr:rowOff>10886</xdr:rowOff>
    </xdr:to>
    <xdr:cxnSp macro="">
      <xdr:nvCxnSpPr>
        <xdr:cNvPr id="562" name="直線コネクタ 561"/>
        <xdr:cNvCxnSpPr/>
      </xdr:nvCxnSpPr>
      <xdr:spPr>
        <a:xfrm flipV="1">
          <a:off x="14592300" y="1712649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98</xdr:row>
      <xdr:rowOff>48821</xdr:rowOff>
    </xdr:from>
    <xdr:ext cx="405111" cy="259045"/>
    <xdr:sp macro="" textlink="">
      <xdr:nvSpPr>
        <xdr:cNvPr id="563" name="n_1mainValue【庁舎】&#10;有形固定資産減価償却率"/>
        <xdr:cNvSpPr txBox="1"/>
      </xdr:nvSpPr>
      <xdr:spPr>
        <a:xfrm>
          <a:off x="15266044" y="1685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78213</xdr:rowOff>
    </xdr:from>
    <xdr:ext cx="405111" cy="259045"/>
    <xdr:sp macro="" textlink="">
      <xdr:nvSpPr>
        <xdr:cNvPr id="564" name="n_2mainValue【庁舎】&#10;有形固定資産減価償却率"/>
        <xdr:cNvSpPr txBox="1"/>
      </xdr:nvSpPr>
      <xdr:spPr>
        <a:xfrm>
          <a:off x="14389744" y="16880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65" name="正方形/長方形 56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66" name="正方形/長方形 56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7" name="正方形/長方形 56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8" name="正方形/長方形 56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9" name="正方形/長方形 56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0" name="正方形/長方形 56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1" name="正方形/長方形 57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2" name="正方形/長方形 57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73" name="テキスト ボックス 57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74" name="直線コネクタ 57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75" name="直線コネクタ 57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76" name="テキスト ボックス 57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77" name="直線コネクタ 57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78" name="テキスト ボックス 57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79" name="直線コネクタ 57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80" name="テキスト ボックス 57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81" name="直線コネクタ 58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82" name="テキスト ボックス 58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83" name="直線コネクタ 58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84" name="テキスト ボックス 58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85" name="直線コネクタ 58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86" name="テキスト ボックス 58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87" name="直線コネクタ 58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88" name="テキスト ボックス 58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117566</xdr:rowOff>
    </xdr:from>
    <xdr:to>
      <xdr:col>116</xdr:col>
      <xdr:colOff>62864</xdr:colOff>
      <xdr:row>108</xdr:row>
      <xdr:rowOff>6531</xdr:rowOff>
    </xdr:to>
    <xdr:cxnSp macro="">
      <xdr:nvCxnSpPr>
        <xdr:cNvPr id="590" name="直線コネクタ 589"/>
        <xdr:cNvCxnSpPr/>
      </xdr:nvCxnSpPr>
      <xdr:spPr>
        <a:xfrm flipV="1">
          <a:off x="22160864" y="17262566"/>
          <a:ext cx="0" cy="1260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10358</xdr:rowOff>
    </xdr:from>
    <xdr:ext cx="469744" cy="259045"/>
    <xdr:sp macro="" textlink="">
      <xdr:nvSpPr>
        <xdr:cNvPr id="591" name="【庁舎】&#10;一人当たり面積最小値テキスト"/>
        <xdr:cNvSpPr txBox="1"/>
      </xdr:nvSpPr>
      <xdr:spPr>
        <a:xfrm>
          <a:off x="22199600"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6531</xdr:rowOff>
    </xdr:from>
    <xdr:to>
      <xdr:col>116</xdr:col>
      <xdr:colOff>152400</xdr:colOff>
      <xdr:row>108</xdr:row>
      <xdr:rowOff>6531</xdr:rowOff>
    </xdr:to>
    <xdr:cxnSp macro="">
      <xdr:nvCxnSpPr>
        <xdr:cNvPr id="592" name="直線コネクタ 591"/>
        <xdr:cNvCxnSpPr/>
      </xdr:nvCxnSpPr>
      <xdr:spPr>
        <a:xfrm>
          <a:off x="22072600" y="1852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64243</xdr:rowOff>
    </xdr:from>
    <xdr:ext cx="469744" cy="259045"/>
    <xdr:sp macro="" textlink="">
      <xdr:nvSpPr>
        <xdr:cNvPr id="593" name="【庁舎】&#10;一人当たり面積最大値テキスト"/>
        <xdr:cNvSpPr txBox="1"/>
      </xdr:nvSpPr>
      <xdr:spPr>
        <a:xfrm>
          <a:off x="22199600" y="1703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117566</xdr:rowOff>
    </xdr:from>
    <xdr:to>
      <xdr:col>116</xdr:col>
      <xdr:colOff>152400</xdr:colOff>
      <xdr:row>100</xdr:row>
      <xdr:rowOff>117566</xdr:rowOff>
    </xdr:to>
    <xdr:cxnSp macro="">
      <xdr:nvCxnSpPr>
        <xdr:cNvPr id="594" name="直線コネクタ 593"/>
        <xdr:cNvCxnSpPr/>
      </xdr:nvCxnSpPr>
      <xdr:spPr>
        <a:xfrm>
          <a:off x="22072600" y="17262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46100</xdr:rowOff>
    </xdr:from>
    <xdr:ext cx="469744" cy="259045"/>
    <xdr:sp macro="" textlink="">
      <xdr:nvSpPr>
        <xdr:cNvPr id="595" name="【庁舎】&#10;一人当たり面積平均値テキスト"/>
        <xdr:cNvSpPr txBox="1"/>
      </xdr:nvSpPr>
      <xdr:spPr>
        <a:xfrm>
          <a:off x="22199600" y="18048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23223</xdr:rowOff>
    </xdr:from>
    <xdr:to>
      <xdr:col>116</xdr:col>
      <xdr:colOff>114300</xdr:colOff>
      <xdr:row>106</xdr:row>
      <xdr:rowOff>124823</xdr:rowOff>
    </xdr:to>
    <xdr:sp macro="" textlink="">
      <xdr:nvSpPr>
        <xdr:cNvPr id="596" name="フローチャート: 判断 595"/>
        <xdr:cNvSpPr/>
      </xdr:nvSpPr>
      <xdr:spPr>
        <a:xfrm>
          <a:off x="22110700" y="181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70031</xdr:rowOff>
    </xdr:from>
    <xdr:to>
      <xdr:col>112</xdr:col>
      <xdr:colOff>38100</xdr:colOff>
      <xdr:row>107</xdr:row>
      <xdr:rowOff>181</xdr:rowOff>
    </xdr:to>
    <xdr:sp macro="" textlink="">
      <xdr:nvSpPr>
        <xdr:cNvPr id="597" name="フローチャート: 判断 596"/>
        <xdr:cNvSpPr/>
      </xdr:nvSpPr>
      <xdr:spPr>
        <a:xfrm>
          <a:off x="21272500" y="1824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16708</xdr:rowOff>
    </xdr:from>
    <xdr:ext cx="469744" cy="259045"/>
    <xdr:sp macro="" textlink="">
      <xdr:nvSpPr>
        <xdr:cNvPr id="598" name="n_1aveValue【庁舎】&#10;一人当たり面積"/>
        <xdr:cNvSpPr txBox="1"/>
      </xdr:nvSpPr>
      <xdr:spPr>
        <a:xfrm>
          <a:off x="21075727" y="1801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109220</xdr:rowOff>
    </xdr:from>
    <xdr:to>
      <xdr:col>107</xdr:col>
      <xdr:colOff>101600</xdr:colOff>
      <xdr:row>107</xdr:row>
      <xdr:rowOff>39370</xdr:rowOff>
    </xdr:to>
    <xdr:sp macro="" textlink="">
      <xdr:nvSpPr>
        <xdr:cNvPr id="599" name="フローチャート: 判断 598"/>
        <xdr:cNvSpPr/>
      </xdr:nvSpPr>
      <xdr:spPr>
        <a:xfrm>
          <a:off x="20383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55897</xdr:rowOff>
    </xdr:from>
    <xdr:ext cx="469744" cy="259045"/>
    <xdr:sp macro="" textlink="">
      <xdr:nvSpPr>
        <xdr:cNvPr id="600" name="n_2aveValue【庁舎】&#10;一人当たり面積"/>
        <xdr:cNvSpPr txBox="1"/>
      </xdr:nvSpPr>
      <xdr:spPr>
        <a:xfrm>
          <a:off x="20199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01" name="テキスト ボックス 6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2" name="テキスト ボックス 6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3" name="テキスト ボックス 6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4" name="テキスト ボックス 6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05" name="テキスト ボックス 6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111942</xdr:rowOff>
    </xdr:from>
    <xdr:to>
      <xdr:col>116</xdr:col>
      <xdr:colOff>114300</xdr:colOff>
      <xdr:row>108</xdr:row>
      <xdr:rowOff>42092</xdr:rowOff>
    </xdr:to>
    <xdr:sp macro="" textlink="">
      <xdr:nvSpPr>
        <xdr:cNvPr id="606" name="楕円 605"/>
        <xdr:cNvSpPr/>
      </xdr:nvSpPr>
      <xdr:spPr>
        <a:xfrm>
          <a:off x="22110700" y="184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26869</xdr:rowOff>
    </xdr:from>
    <xdr:ext cx="469744" cy="259045"/>
    <xdr:sp macro="" textlink="">
      <xdr:nvSpPr>
        <xdr:cNvPr id="607" name="【庁舎】&#10;一人当たり面積該当値テキスト"/>
        <xdr:cNvSpPr txBox="1"/>
      </xdr:nvSpPr>
      <xdr:spPr>
        <a:xfrm>
          <a:off x="22199600" y="18372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111942</xdr:rowOff>
    </xdr:from>
    <xdr:to>
      <xdr:col>112</xdr:col>
      <xdr:colOff>38100</xdr:colOff>
      <xdr:row>108</xdr:row>
      <xdr:rowOff>42092</xdr:rowOff>
    </xdr:to>
    <xdr:sp macro="" textlink="">
      <xdr:nvSpPr>
        <xdr:cNvPr id="608" name="楕円 607"/>
        <xdr:cNvSpPr/>
      </xdr:nvSpPr>
      <xdr:spPr>
        <a:xfrm>
          <a:off x="21272500" y="184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162742</xdr:rowOff>
    </xdr:from>
    <xdr:to>
      <xdr:col>116</xdr:col>
      <xdr:colOff>63500</xdr:colOff>
      <xdr:row>107</xdr:row>
      <xdr:rowOff>162742</xdr:rowOff>
    </xdr:to>
    <xdr:cxnSp macro="">
      <xdr:nvCxnSpPr>
        <xdr:cNvPr id="609" name="直線コネクタ 608"/>
        <xdr:cNvCxnSpPr/>
      </xdr:nvCxnSpPr>
      <xdr:spPr>
        <a:xfrm>
          <a:off x="21323300" y="185078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66221</xdr:rowOff>
    </xdr:from>
    <xdr:to>
      <xdr:col>107</xdr:col>
      <xdr:colOff>101600</xdr:colOff>
      <xdr:row>107</xdr:row>
      <xdr:rowOff>167821</xdr:rowOff>
    </xdr:to>
    <xdr:sp macro="" textlink="">
      <xdr:nvSpPr>
        <xdr:cNvPr id="610" name="楕円 609"/>
        <xdr:cNvSpPr/>
      </xdr:nvSpPr>
      <xdr:spPr>
        <a:xfrm>
          <a:off x="20383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117021</xdr:rowOff>
    </xdr:from>
    <xdr:to>
      <xdr:col>111</xdr:col>
      <xdr:colOff>177800</xdr:colOff>
      <xdr:row>107</xdr:row>
      <xdr:rowOff>162742</xdr:rowOff>
    </xdr:to>
    <xdr:cxnSp macro="">
      <xdr:nvCxnSpPr>
        <xdr:cNvPr id="611" name="直線コネクタ 610"/>
        <xdr:cNvCxnSpPr/>
      </xdr:nvCxnSpPr>
      <xdr:spPr>
        <a:xfrm>
          <a:off x="20434300" y="18462171"/>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33219</xdr:rowOff>
    </xdr:from>
    <xdr:ext cx="469744" cy="259045"/>
    <xdr:sp macro="" textlink="">
      <xdr:nvSpPr>
        <xdr:cNvPr id="612" name="n_1mainValue【庁舎】&#10;一人当たり面積"/>
        <xdr:cNvSpPr txBox="1"/>
      </xdr:nvSpPr>
      <xdr:spPr>
        <a:xfrm>
          <a:off x="21075727" y="1854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158948</xdr:rowOff>
    </xdr:from>
    <xdr:ext cx="469744" cy="259045"/>
    <xdr:sp macro="" textlink="">
      <xdr:nvSpPr>
        <xdr:cNvPr id="613" name="n_2mainValue【庁舎】&#10;一人当たり面積"/>
        <xdr:cNvSpPr txBox="1"/>
      </xdr:nvSpPr>
      <xdr:spPr>
        <a:xfrm>
          <a:off x="20199427"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14" name="正方形/長方形 61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5" name="正方形/長方形 61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6" name="テキスト ボックス 61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一般廃棄物処理施設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大規模な修繕による償却率下降</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保健センター・保健所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比較的新しい大型施設があるため償却率小、一人当たりの面積大</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老朽化</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老朽化</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北海道上富良野町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10,967
10,926
237.10
7,852,963
7,626,531
220,719
4,170,032
8,546,085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61.5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本年度も類似団体平均と同等程度の水準で推移しているが、これは従来から取り組んでいる行財政改革による成果が要因としてあげられる。</a:t>
          </a:r>
          <a:endParaRPr lang="ja-JP" altLang="ja-JP" sz="1400">
            <a:effectLst/>
          </a:endParaRPr>
        </a:p>
        <a:p>
          <a:r>
            <a:rPr lang="ja-JP" altLang="ja-JP" sz="1100" b="0" i="0" baseline="0">
              <a:solidFill>
                <a:schemeClr val="dk1"/>
              </a:solidFill>
              <a:effectLst/>
              <a:latin typeface="+mn-lt"/>
              <a:ea typeface="+mn-ea"/>
              <a:cs typeface="+mn-cs"/>
            </a:rPr>
            <a:t>　集中改革プランに基づき、定員管理・給与の適正化等による歳出削減を達成するなど財政調整のための基金に頼ることのない財政運営に努めてきた。</a:t>
          </a:r>
          <a:endParaRPr lang="ja-JP" altLang="ja-JP" sz="1400">
            <a:effectLst/>
          </a:endParaRPr>
        </a:p>
        <a:p>
          <a:r>
            <a:rPr lang="ja-JP" altLang="ja-JP" sz="1100" b="0" i="0" baseline="0">
              <a:solidFill>
                <a:schemeClr val="dk1"/>
              </a:solidFill>
              <a:effectLst/>
              <a:latin typeface="+mn-lt"/>
              <a:ea typeface="+mn-ea"/>
              <a:cs typeface="+mn-cs"/>
            </a:rPr>
            <a:t>今後についても「町政運営改善プラン」に基づき更なる財政の健全化を図っていく。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65919</xdr:rowOff>
    </xdr:from>
    <xdr:to>
      <xdr:col>23</xdr:col>
      <xdr:colOff>133350</xdr:colOff>
      <xdr:row>44</xdr:row>
      <xdr:rowOff>84667</xdr:rowOff>
    </xdr:to>
    <xdr:cxnSp macro="">
      <xdr:nvCxnSpPr>
        <xdr:cNvPr id="65" name="直線コネクタ 64"/>
        <xdr:cNvCxnSpPr/>
      </xdr:nvCxnSpPr>
      <xdr:spPr>
        <a:xfrm flipV="1">
          <a:off x="4953000" y="6238119"/>
          <a:ext cx="0" cy="139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152296</xdr:rowOff>
    </xdr:from>
    <xdr:ext cx="762000" cy="259045"/>
    <xdr:sp macro="" textlink="">
      <xdr:nvSpPr>
        <xdr:cNvPr id="68" name="財政力最大値テキスト"/>
        <xdr:cNvSpPr txBox="1"/>
      </xdr:nvSpPr>
      <xdr:spPr>
        <a:xfrm>
          <a:off x="5041900" y="5981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65919</xdr:rowOff>
    </xdr:from>
    <xdr:to>
      <xdr:col>24</xdr:col>
      <xdr:colOff>12700</xdr:colOff>
      <xdr:row>36</xdr:row>
      <xdr:rowOff>65919</xdr:rowOff>
    </xdr:to>
    <xdr:cxnSp macro="">
      <xdr:nvCxnSpPr>
        <xdr:cNvPr id="69" name="直線コネクタ 68"/>
        <xdr:cNvCxnSpPr/>
      </xdr:nvCxnSpPr>
      <xdr:spPr>
        <a:xfrm>
          <a:off x="4864100" y="6238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141212</xdr:rowOff>
    </xdr:from>
    <xdr:to>
      <xdr:col>23</xdr:col>
      <xdr:colOff>133350</xdr:colOff>
      <xdr:row>43</xdr:row>
      <xdr:rowOff>152702</xdr:rowOff>
    </xdr:to>
    <xdr:cxnSp macro="">
      <xdr:nvCxnSpPr>
        <xdr:cNvPr id="70" name="直線コネクタ 69"/>
        <xdr:cNvCxnSpPr/>
      </xdr:nvCxnSpPr>
      <xdr:spPr>
        <a:xfrm flipV="1">
          <a:off x="4114800" y="751356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48579</xdr:rowOff>
    </xdr:from>
    <xdr:ext cx="762000" cy="259045"/>
    <xdr:sp macro="" textlink="">
      <xdr:nvSpPr>
        <xdr:cNvPr id="71" name="財政力平均値テキスト"/>
        <xdr:cNvSpPr txBox="1"/>
      </xdr:nvSpPr>
      <xdr:spPr>
        <a:xfrm>
          <a:off x="5041900" y="70780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32052</xdr:rowOff>
    </xdr:from>
    <xdr:to>
      <xdr:col>23</xdr:col>
      <xdr:colOff>184150</xdr:colOff>
      <xdr:row>42</xdr:row>
      <xdr:rowOff>133652</xdr:rowOff>
    </xdr:to>
    <xdr:sp macro="" textlink="">
      <xdr:nvSpPr>
        <xdr:cNvPr id="72" name="フローチャート: 判断 71"/>
        <xdr:cNvSpPr/>
      </xdr:nvSpPr>
      <xdr:spPr>
        <a:xfrm>
          <a:off x="49022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152702</xdr:rowOff>
    </xdr:from>
    <xdr:to>
      <xdr:col>19</xdr:col>
      <xdr:colOff>133350</xdr:colOff>
      <xdr:row>43</xdr:row>
      <xdr:rowOff>152702</xdr:rowOff>
    </xdr:to>
    <xdr:cxnSp macro="">
      <xdr:nvCxnSpPr>
        <xdr:cNvPr id="73" name="直線コネクタ 72"/>
        <xdr:cNvCxnSpPr/>
      </xdr:nvCxnSpPr>
      <xdr:spPr>
        <a:xfrm>
          <a:off x="3225800" y="7525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4" name="フローチャート: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5" name="テキスト ボックス 74"/>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152702</xdr:rowOff>
    </xdr:from>
    <xdr:to>
      <xdr:col>15</xdr:col>
      <xdr:colOff>82550</xdr:colOff>
      <xdr:row>43</xdr:row>
      <xdr:rowOff>164193</xdr:rowOff>
    </xdr:to>
    <xdr:cxnSp macro="">
      <xdr:nvCxnSpPr>
        <xdr:cNvPr id="76" name="直線コネクタ 75"/>
        <xdr:cNvCxnSpPr/>
      </xdr:nvCxnSpPr>
      <xdr:spPr>
        <a:xfrm flipV="1">
          <a:off x="2336800" y="75250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6851</xdr:rowOff>
    </xdr:from>
    <xdr:ext cx="762000" cy="259045"/>
    <xdr:sp macro="" textlink="">
      <xdr:nvSpPr>
        <xdr:cNvPr id="78" name="テキスト ボックス 77"/>
        <xdr:cNvSpPr txBox="1"/>
      </xdr:nvSpPr>
      <xdr:spPr>
        <a:xfrm>
          <a:off x="2844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164193</xdr:rowOff>
    </xdr:from>
    <xdr:to>
      <xdr:col>11</xdr:col>
      <xdr:colOff>31750</xdr:colOff>
      <xdr:row>43</xdr:row>
      <xdr:rowOff>164193</xdr:rowOff>
    </xdr:to>
    <xdr:cxnSp macro="">
      <xdr:nvCxnSpPr>
        <xdr:cNvPr id="79" name="直線コネクタ 78"/>
        <xdr:cNvCxnSpPr/>
      </xdr:nvCxnSpPr>
      <xdr:spPr>
        <a:xfrm>
          <a:off x="1447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78015</xdr:rowOff>
    </xdr:from>
    <xdr:to>
      <xdr:col>11</xdr:col>
      <xdr:colOff>82550</xdr:colOff>
      <xdr:row>43</xdr:row>
      <xdr:rowOff>8165</xdr:rowOff>
    </xdr:to>
    <xdr:sp macro="" textlink="">
      <xdr:nvSpPr>
        <xdr:cNvPr id="80" name="フローチャート: 判断 79"/>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18342</xdr:rowOff>
    </xdr:from>
    <xdr:ext cx="762000" cy="259045"/>
    <xdr:sp macro="" textlink="">
      <xdr:nvSpPr>
        <xdr:cNvPr id="81" name="テキスト ボックス 80"/>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18342</xdr:rowOff>
    </xdr:from>
    <xdr:ext cx="762000" cy="259045"/>
    <xdr:sp macro="" textlink="">
      <xdr:nvSpPr>
        <xdr:cNvPr id="83" name="テキスト ボックス 82"/>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90412</xdr:rowOff>
    </xdr:from>
    <xdr:to>
      <xdr:col>23</xdr:col>
      <xdr:colOff>184150</xdr:colOff>
      <xdr:row>44</xdr:row>
      <xdr:rowOff>20562</xdr:rowOff>
    </xdr:to>
    <xdr:sp macro="" textlink="">
      <xdr:nvSpPr>
        <xdr:cNvPr id="89" name="楕円 88"/>
        <xdr:cNvSpPr/>
      </xdr:nvSpPr>
      <xdr:spPr>
        <a:xfrm>
          <a:off x="49022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157739</xdr:rowOff>
    </xdr:from>
    <xdr:ext cx="762000" cy="259045"/>
    <xdr:sp macro="" textlink="">
      <xdr:nvSpPr>
        <xdr:cNvPr id="90" name="財政力該当値テキスト"/>
        <xdr:cNvSpPr txBox="1"/>
      </xdr:nvSpPr>
      <xdr:spPr>
        <a:xfrm>
          <a:off x="5041900" y="735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101902</xdr:rowOff>
    </xdr:from>
    <xdr:to>
      <xdr:col>19</xdr:col>
      <xdr:colOff>184150</xdr:colOff>
      <xdr:row>44</xdr:row>
      <xdr:rowOff>32052</xdr:rowOff>
    </xdr:to>
    <xdr:sp macro="" textlink="">
      <xdr:nvSpPr>
        <xdr:cNvPr id="91" name="楕円 90"/>
        <xdr:cNvSpPr/>
      </xdr:nvSpPr>
      <xdr:spPr>
        <a:xfrm>
          <a:off x="4064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16829</xdr:rowOff>
    </xdr:from>
    <xdr:ext cx="736600" cy="259045"/>
    <xdr:sp macro="" textlink="">
      <xdr:nvSpPr>
        <xdr:cNvPr id="92" name="テキスト ボックス 91"/>
        <xdr:cNvSpPr txBox="1"/>
      </xdr:nvSpPr>
      <xdr:spPr>
        <a:xfrm>
          <a:off x="3733800" y="7560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101902</xdr:rowOff>
    </xdr:from>
    <xdr:to>
      <xdr:col>15</xdr:col>
      <xdr:colOff>133350</xdr:colOff>
      <xdr:row>44</xdr:row>
      <xdr:rowOff>32052</xdr:rowOff>
    </xdr:to>
    <xdr:sp macro="" textlink="">
      <xdr:nvSpPr>
        <xdr:cNvPr id="93" name="楕円 92"/>
        <xdr:cNvSpPr/>
      </xdr:nvSpPr>
      <xdr:spPr>
        <a:xfrm>
          <a:off x="3175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16829</xdr:rowOff>
    </xdr:from>
    <xdr:ext cx="762000" cy="259045"/>
    <xdr:sp macro="" textlink="">
      <xdr:nvSpPr>
        <xdr:cNvPr id="94" name="テキスト ボックス 93"/>
        <xdr:cNvSpPr txBox="1"/>
      </xdr:nvSpPr>
      <xdr:spPr>
        <a:xfrm>
          <a:off x="2844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113393</xdr:rowOff>
    </xdr:from>
    <xdr:to>
      <xdr:col>11</xdr:col>
      <xdr:colOff>82550</xdr:colOff>
      <xdr:row>44</xdr:row>
      <xdr:rowOff>43543</xdr:rowOff>
    </xdr:to>
    <xdr:sp macro="" textlink="">
      <xdr:nvSpPr>
        <xdr:cNvPr id="95" name="楕円 94"/>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96" name="テキスト ボックス 95"/>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97" name="楕円 96"/>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98" name="テキスト ボックス 97"/>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行財政改革の推進により経常経費の削減に努めてきております。</a:t>
          </a:r>
          <a:endParaRPr lang="ja-JP" altLang="ja-JP" sz="1400">
            <a:effectLst/>
          </a:endParaRPr>
        </a:p>
        <a:p>
          <a:r>
            <a:rPr lang="ja-JP" altLang="ja-JP" sz="1100" b="0" i="0" baseline="0">
              <a:solidFill>
                <a:schemeClr val="dk1"/>
              </a:solidFill>
              <a:effectLst/>
              <a:latin typeface="+mn-lt"/>
              <a:ea typeface="+mn-ea"/>
              <a:cs typeface="+mn-cs"/>
            </a:rPr>
            <a:t>　平成２９年度は歳入では地方交付税が前年比</a:t>
          </a:r>
          <a:r>
            <a:rPr lang="en-US" altLang="ja-JP" sz="1100" b="0" i="0" baseline="0">
              <a:solidFill>
                <a:schemeClr val="dk1"/>
              </a:solidFill>
              <a:effectLst/>
              <a:latin typeface="+mn-lt"/>
              <a:ea typeface="+mn-ea"/>
              <a:cs typeface="+mn-cs"/>
            </a:rPr>
            <a:t>96.8</a:t>
          </a:r>
          <a:r>
            <a:rPr lang="ja-JP" altLang="ja-JP" sz="1100" b="0" i="0" baseline="0">
              <a:solidFill>
                <a:schemeClr val="dk1"/>
              </a:solidFill>
              <a:effectLst/>
              <a:latin typeface="+mn-lt"/>
              <a:ea typeface="+mn-ea"/>
              <a:cs typeface="+mn-cs"/>
            </a:rPr>
            <a:t>％となり、歳出では大雪により道路維持管理にかかる物件費などにより前年比</a:t>
          </a:r>
          <a:r>
            <a:rPr lang="en-US" altLang="ja-JP" sz="1100" b="0" i="0" baseline="0">
              <a:solidFill>
                <a:schemeClr val="dk1"/>
              </a:solidFill>
              <a:effectLst/>
              <a:latin typeface="+mn-lt"/>
              <a:ea typeface="+mn-ea"/>
              <a:cs typeface="+mn-cs"/>
            </a:rPr>
            <a:t>123.9</a:t>
          </a:r>
          <a:r>
            <a:rPr lang="ja-JP" altLang="ja-JP" sz="1100" b="0" i="0" baseline="0">
              <a:solidFill>
                <a:schemeClr val="dk1"/>
              </a:solidFill>
              <a:effectLst/>
              <a:latin typeface="+mn-lt"/>
              <a:ea typeface="+mn-ea"/>
              <a:cs typeface="+mn-cs"/>
            </a:rPr>
            <a:t>％の影響があり、経常収支比率が前年と比べ</a:t>
          </a:r>
          <a:r>
            <a:rPr lang="en-US" altLang="ja-JP" sz="1100" b="0" i="0" baseline="0">
              <a:solidFill>
                <a:schemeClr val="dk1"/>
              </a:solidFill>
              <a:effectLst/>
              <a:latin typeface="+mn-lt"/>
              <a:ea typeface="+mn-ea"/>
              <a:cs typeface="+mn-cs"/>
            </a:rPr>
            <a:t>10.6</a:t>
          </a:r>
          <a:r>
            <a:rPr lang="ja-JP" altLang="ja-JP" sz="1100" b="0" i="0" baseline="0">
              <a:solidFill>
                <a:schemeClr val="dk1"/>
              </a:solidFill>
              <a:effectLst/>
              <a:latin typeface="+mn-lt"/>
              <a:ea typeface="+mn-ea"/>
              <a:cs typeface="+mn-cs"/>
            </a:rPr>
            <a:t>％上がりました。</a:t>
          </a:r>
          <a:endParaRPr lang="ja-JP" altLang="ja-JP" sz="1400">
            <a:effectLst/>
          </a:endParaRPr>
        </a:p>
        <a:p>
          <a:r>
            <a:rPr lang="ja-JP" altLang="ja-JP" sz="1100" b="0" i="0" baseline="0">
              <a:solidFill>
                <a:schemeClr val="dk1"/>
              </a:solidFill>
              <a:effectLst/>
              <a:latin typeface="+mn-lt"/>
              <a:ea typeface="+mn-ea"/>
              <a:cs typeface="+mn-cs"/>
            </a:rPr>
            <a:t>　公債費については、投資的事業の抑制などから平成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年度をピークに減少してきていたが、学校施設の改修事業や公営住宅建替により今後の公債費増加が見込まれます。</a:t>
          </a:r>
          <a:endParaRPr lang="ja-JP" altLang="ja-JP" sz="1400">
            <a:effectLst/>
          </a:endParaRPr>
        </a:p>
        <a:p>
          <a:r>
            <a:rPr lang="ja-JP" altLang="ja-JP" sz="1100" b="0" i="0" baseline="0">
              <a:solidFill>
                <a:schemeClr val="dk1"/>
              </a:solidFill>
              <a:effectLst/>
              <a:latin typeface="+mn-lt"/>
              <a:ea typeface="+mn-ea"/>
              <a:cs typeface="+mn-cs"/>
            </a:rPr>
            <a:t>　更なる行財政改革の確実な推進により全ての事務事業について評価し見直しを進めるなど、経常経費の削減に努めていく。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67</xdr:row>
      <xdr:rowOff>80010</xdr:rowOff>
    </xdr:to>
    <xdr:cxnSp macro="">
      <xdr:nvCxnSpPr>
        <xdr:cNvPr id="126" name="直線コネクタ 125"/>
        <xdr:cNvCxnSpPr/>
      </xdr:nvCxnSpPr>
      <xdr:spPr>
        <a:xfrm flipV="1">
          <a:off x="4953000" y="997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52087</xdr:rowOff>
    </xdr:from>
    <xdr:ext cx="762000" cy="259045"/>
    <xdr:sp macro="" textlink="">
      <xdr:nvSpPr>
        <xdr:cNvPr id="127"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80010</xdr:rowOff>
    </xdr:from>
    <xdr:to>
      <xdr:col>24</xdr:col>
      <xdr:colOff>12700</xdr:colOff>
      <xdr:row>67</xdr:row>
      <xdr:rowOff>80010</xdr:rowOff>
    </xdr:to>
    <xdr:cxnSp macro="">
      <xdr:nvCxnSpPr>
        <xdr:cNvPr id="128" name="直線コネクタ 127"/>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1016</xdr:rowOff>
    </xdr:from>
    <xdr:to>
      <xdr:col>23</xdr:col>
      <xdr:colOff>133350</xdr:colOff>
      <xdr:row>64</xdr:row>
      <xdr:rowOff>169672</xdr:rowOff>
    </xdr:to>
    <xdr:cxnSp macro="">
      <xdr:nvCxnSpPr>
        <xdr:cNvPr id="131" name="直線コネクタ 130"/>
        <xdr:cNvCxnSpPr/>
      </xdr:nvCxnSpPr>
      <xdr:spPr>
        <a:xfrm>
          <a:off x="4114800" y="10630916"/>
          <a:ext cx="838200" cy="51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123461</xdr:rowOff>
    </xdr:from>
    <xdr:ext cx="762000" cy="259045"/>
    <xdr:sp macro="" textlink="">
      <xdr:nvSpPr>
        <xdr:cNvPr id="132" name="財政構造の弾力性平均値テキスト"/>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33" name="フローチャート: 判断 132"/>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1016</xdr:rowOff>
    </xdr:from>
    <xdr:to>
      <xdr:col>19</xdr:col>
      <xdr:colOff>133350</xdr:colOff>
      <xdr:row>62</xdr:row>
      <xdr:rowOff>131318</xdr:rowOff>
    </xdr:to>
    <xdr:cxnSp macro="">
      <xdr:nvCxnSpPr>
        <xdr:cNvPr id="134" name="直線コネクタ 133"/>
        <xdr:cNvCxnSpPr/>
      </xdr:nvCxnSpPr>
      <xdr:spPr>
        <a:xfrm flipV="1">
          <a:off x="3225800" y="10630916"/>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5" name="フローチャート: 判断 134"/>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6" name="テキスト ボックス 135"/>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131318</xdr:rowOff>
    </xdr:from>
    <xdr:to>
      <xdr:col>15</xdr:col>
      <xdr:colOff>82550</xdr:colOff>
      <xdr:row>63</xdr:row>
      <xdr:rowOff>32258</xdr:rowOff>
    </xdr:to>
    <xdr:cxnSp macro="">
      <xdr:nvCxnSpPr>
        <xdr:cNvPr id="137" name="直線コネクタ 136"/>
        <xdr:cNvCxnSpPr/>
      </xdr:nvCxnSpPr>
      <xdr:spPr>
        <a:xfrm flipV="1">
          <a:off x="2336800" y="1076121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762</xdr:rowOff>
    </xdr:from>
    <xdr:to>
      <xdr:col>15</xdr:col>
      <xdr:colOff>133350</xdr:colOff>
      <xdr:row>63</xdr:row>
      <xdr:rowOff>102362</xdr:rowOff>
    </xdr:to>
    <xdr:sp macro="" textlink="">
      <xdr:nvSpPr>
        <xdr:cNvPr id="138" name="フローチャート: 判断 137"/>
        <xdr:cNvSpPr/>
      </xdr:nvSpPr>
      <xdr:spPr>
        <a:xfrm>
          <a:off x="3175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87139</xdr:rowOff>
    </xdr:from>
    <xdr:ext cx="762000" cy="259045"/>
    <xdr:sp macro="" textlink="">
      <xdr:nvSpPr>
        <xdr:cNvPr id="139" name="テキスト ボックス 138"/>
        <xdr:cNvSpPr txBox="1"/>
      </xdr:nvSpPr>
      <xdr:spPr>
        <a:xfrm>
          <a:off x="2844800" y="1088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32258</xdr:rowOff>
    </xdr:from>
    <xdr:to>
      <xdr:col>11</xdr:col>
      <xdr:colOff>31750</xdr:colOff>
      <xdr:row>63</xdr:row>
      <xdr:rowOff>123952</xdr:rowOff>
    </xdr:to>
    <xdr:cxnSp macro="">
      <xdr:nvCxnSpPr>
        <xdr:cNvPr id="140" name="直線コネクタ 139"/>
        <xdr:cNvCxnSpPr/>
      </xdr:nvCxnSpPr>
      <xdr:spPr>
        <a:xfrm flipV="1">
          <a:off x="1447800" y="10833608"/>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120921</xdr:rowOff>
    </xdr:from>
    <xdr:ext cx="762000" cy="259045"/>
    <xdr:sp macro="" textlink="">
      <xdr:nvSpPr>
        <xdr:cNvPr id="142" name="テキスト ボックス 141"/>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98061</xdr:rowOff>
    </xdr:from>
    <xdr:ext cx="762000" cy="259045"/>
    <xdr:sp macro="" textlink="">
      <xdr:nvSpPr>
        <xdr:cNvPr id="144" name="テキスト ボックス 143"/>
        <xdr:cNvSpPr txBox="1"/>
      </xdr:nvSpPr>
      <xdr:spPr>
        <a:xfrm>
          <a:off x="1066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50" name="楕円 149"/>
        <xdr:cNvSpPr/>
      </xdr:nvSpPr>
      <xdr:spPr>
        <a:xfrm>
          <a:off x="49022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90949</xdr:rowOff>
    </xdr:from>
    <xdr:ext cx="762000" cy="259045"/>
    <xdr:sp macro="" textlink="">
      <xdr:nvSpPr>
        <xdr:cNvPr id="151" name="財政構造の弾力性該当値テキスト"/>
        <xdr:cNvSpPr txBox="1"/>
      </xdr:nvSpPr>
      <xdr:spPr>
        <a:xfrm>
          <a:off x="5041900" y="1106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121666</xdr:rowOff>
    </xdr:from>
    <xdr:to>
      <xdr:col>19</xdr:col>
      <xdr:colOff>184150</xdr:colOff>
      <xdr:row>62</xdr:row>
      <xdr:rowOff>51816</xdr:rowOff>
    </xdr:to>
    <xdr:sp macro="" textlink="">
      <xdr:nvSpPr>
        <xdr:cNvPr id="152" name="楕円 151"/>
        <xdr:cNvSpPr/>
      </xdr:nvSpPr>
      <xdr:spPr>
        <a:xfrm>
          <a:off x="4064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61993</xdr:rowOff>
    </xdr:from>
    <xdr:ext cx="736600" cy="259045"/>
    <xdr:sp macro="" textlink="">
      <xdr:nvSpPr>
        <xdr:cNvPr id="153" name="テキスト ボックス 152"/>
        <xdr:cNvSpPr txBox="1"/>
      </xdr:nvSpPr>
      <xdr:spPr>
        <a:xfrm>
          <a:off x="3733800" y="1034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80518</xdr:rowOff>
    </xdr:from>
    <xdr:to>
      <xdr:col>15</xdr:col>
      <xdr:colOff>133350</xdr:colOff>
      <xdr:row>63</xdr:row>
      <xdr:rowOff>10668</xdr:rowOff>
    </xdr:to>
    <xdr:sp macro="" textlink="">
      <xdr:nvSpPr>
        <xdr:cNvPr id="154" name="楕円 153"/>
        <xdr:cNvSpPr/>
      </xdr:nvSpPr>
      <xdr:spPr>
        <a:xfrm>
          <a:off x="31750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20845</xdr:rowOff>
    </xdr:from>
    <xdr:ext cx="762000" cy="259045"/>
    <xdr:sp macro="" textlink="">
      <xdr:nvSpPr>
        <xdr:cNvPr id="155" name="テキスト ボックス 154"/>
        <xdr:cNvSpPr txBox="1"/>
      </xdr:nvSpPr>
      <xdr:spPr>
        <a:xfrm>
          <a:off x="2844800" y="1047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152908</xdr:rowOff>
    </xdr:from>
    <xdr:to>
      <xdr:col>11</xdr:col>
      <xdr:colOff>82550</xdr:colOff>
      <xdr:row>63</xdr:row>
      <xdr:rowOff>83058</xdr:rowOff>
    </xdr:to>
    <xdr:sp macro="" textlink="">
      <xdr:nvSpPr>
        <xdr:cNvPr id="156" name="楕円 155"/>
        <xdr:cNvSpPr/>
      </xdr:nvSpPr>
      <xdr:spPr>
        <a:xfrm>
          <a:off x="2286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93235</xdr:rowOff>
    </xdr:from>
    <xdr:ext cx="762000" cy="259045"/>
    <xdr:sp macro="" textlink="">
      <xdr:nvSpPr>
        <xdr:cNvPr id="157" name="テキスト ボックス 156"/>
        <xdr:cNvSpPr txBox="1"/>
      </xdr:nvSpPr>
      <xdr:spPr>
        <a:xfrm>
          <a:off x="1955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73152</xdr:rowOff>
    </xdr:from>
    <xdr:to>
      <xdr:col>7</xdr:col>
      <xdr:colOff>31750</xdr:colOff>
      <xdr:row>64</xdr:row>
      <xdr:rowOff>3302</xdr:rowOff>
    </xdr:to>
    <xdr:sp macro="" textlink="">
      <xdr:nvSpPr>
        <xdr:cNvPr id="158" name="楕円 157"/>
        <xdr:cNvSpPr/>
      </xdr:nvSpPr>
      <xdr:spPr>
        <a:xfrm>
          <a:off x="1397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159529</xdr:rowOff>
    </xdr:from>
    <xdr:ext cx="762000" cy="259045"/>
    <xdr:sp macro="" textlink="">
      <xdr:nvSpPr>
        <xdr:cNvPr id="159" name="テキスト ボックス 158"/>
        <xdr:cNvSpPr txBox="1"/>
      </xdr:nvSpPr>
      <xdr:spPr>
        <a:xfrm>
          <a:off x="1066800" y="1096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[187,242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ここ数年、行財政改革の成果により減少、横ばい傾向にある。</a:t>
          </a:r>
          <a:endParaRPr lang="ja-JP" altLang="ja-JP" sz="1400">
            <a:effectLst/>
          </a:endParaRPr>
        </a:p>
        <a:p>
          <a:r>
            <a:rPr lang="ja-JP" altLang="ja-JP" sz="1100" b="0" i="0" baseline="0">
              <a:solidFill>
                <a:schemeClr val="dk1"/>
              </a:solidFill>
              <a:effectLst/>
              <a:latin typeface="+mn-lt"/>
              <a:ea typeface="+mn-ea"/>
              <a:cs typeface="+mn-cs"/>
            </a:rPr>
            <a:t>　今後においても「町政運営改善プラン」に基づき更なる縮減を図っていく。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40590</xdr:rowOff>
    </xdr:from>
    <xdr:to>
      <xdr:col>23</xdr:col>
      <xdr:colOff>133350</xdr:colOff>
      <xdr:row>88</xdr:row>
      <xdr:rowOff>60779</xdr:rowOff>
    </xdr:to>
    <xdr:cxnSp macro="">
      <xdr:nvCxnSpPr>
        <xdr:cNvPr id="189" name="直線コネクタ 188"/>
        <xdr:cNvCxnSpPr/>
      </xdr:nvCxnSpPr>
      <xdr:spPr>
        <a:xfrm flipV="1">
          <a:off x="4953000" y="13756590"/>
          <a:ext cx="0" cy="1391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32856</xdr:rowOff>
    </xdr:from>
    <xdr:ext cx="762000" cy="259045"/>
    <xdr:sp macro="" textlink="">
      <xdr:nvSpPr>
        <xdr:cNvPr id="190" name="人件費・物件費等の状況最小値テキスト"/>
        <xdr:cNvSpPr txBox="1"/>
      </xdr:nvSpPr>
      <xdr:spPr>
        <a:xfrm>
          <a:off x="5041900" y="15120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60779</xdr:rowOff>
    </xdr:from>
    <xdr:to>
      <xdr:col>24</xdr:col>
      <xdr:colOff>12700</xdr:colOff>
      <xdr:row>88</xdr:row>
      <xdr:rowOff>60779</xdr:rowOff>
    </xdr:to>
    <xdr:cxnSp macro="">
      <xdr:nvCxnSpPr>
        <xdr:cNvPr id="191" name="直線コネクタ 190"/>
        <xdr:cNvCxnSpPr/>
      </xdr:nvCxnSpPr>
      <xdr:spPr>
        <a:xfrm>
          <a:off x="4864100" y="1514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126967</xdr:rowOff>
    </xdr:from>
    <xdr:ext cx="762000" cy="259045"/>
    <xdr:sp macro="" textlink="">
      <xdr:nvSpPr>
        <xdr:cNvPr id="192" name="人件費・物件費等の状況最大値テキスト"/>
        <xdr:cNvSpPr txBox="1"/>
      </xdr:nvSpPr>
      <xdr:spPr>
        <a:xfrm>
          <a:off x="5041900" y="1350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40590</xdr:rowOff>
    </xdr:from>
    <xdr:to>
      <xdr:col>24</xdr:col>
      <xdr:colOff>12700</xdr:colOff>
      <xdr:row>80</xdr:row>
      <xdr:rowOff>40590</xdr:rowOff>
    </xdr:to>
    <xdr:cxnSp macro="">
      <xdr:nvCxnSpPr>
        <xdr:cNvPr id="193" name="直線コネクタ 192"/>
        <xdr:cNvCxnSpPr/>
      </xdr:nvCxnSpPr>
      <xdr:spPr>
        <a:xfrm>
          <a:off x="4864100" y="1375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34165</xdr:rowOff>
    </xdr:from>
    <xdr:to>
      <xdr:col>23</xdr:col>
      <xdr:colOff>133350</xdr:colOff>
      <xdr:row>82</xdr:row>
      <xdr:rowOff>92625</xdr:rowOff>
    </xdr:to>
    <xdr:cxnSp macro="">
      <xdr:nvCxnSpPr>
        <xdr:cNvPr id="194" name="直線コネクタ 193"/>
        <xdr:cNvCxnSpPr/>
      </xdr:nvCxnSpPr>
      <xdr:spPr>
        <a:xfrm>
          <a:off x="4114800" y="14093065"/>
          <a:ext cx="838200" cy="5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167160</xdr:rowOff>
    </xdr:from>
    <xdr:ext cx="762000" cy="259045"/>
    <xdr:sp macro="" textlink="">
      <xdr:nvSpPr>
        <xdr:cNvPr id="195" name="人件費・物件費等の状況平均値テキスト"/>
        <xdr:cNvSpPr txBox="1"/>
      </xdr:nvSpPr>
      <xdr:spPr>
        <a:xfrm>
          <a:off x="5041900" y="13883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150633</xdr:rowOff>
    </xdr:from>
    <xdr:to>
      <xdr:col>23</xdr:col>
      <xdr:colOff>184150</xdr:colOff>
      <xdr:row>82</xdr:row>
      <xdr:rowOff>80783</xdr:rowOff>
    </xdr:to>
    <xdr:sp macro="" textlink="">
      <xdr:nvSpPr>
        <xdr:cNvPr id="196" name="フローチャート: 判断 195"/>
        <xdr:cNvSpPr/>
      </xdr:nvSpPr>
      <xdr:spPr>
        <a:xfrm>
          <a:off x="49022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12216</xdr:rowOff>
    </xdr:from>
    <xdr:to>
      <xdr:col>19</xdr:col>
      <xdr:colOff>133350</xdr:colOff>
      <xdr:row>82</xdr:row>
      <xdr:rowOff>34165</xdr:rowOff>
    </xdr:to>
    <xdr:cxnSp macro="">
      <xdr:nvCxnSpPr>
        <xdr:cNvPr id="197" name="直線コネクタ 196"/>
        <xdr:cNvCxnSpPr/>
      </xdr:nvCxnSpPr>
      <xdr:spPr>
        <a:xfrm>
          <a:off x="3225800" y="14071116"/>
          <a:ext cx="889000" cy="2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121693</xdr:rowOff>
    </xdr:from>
    <xdr:to>
      <xdr:col>19</xdr:col>
      <xdr:colOff>184150</xdr:colOff>
      <xdr:row>82</xdr:row>
      <xdr:rowOff>51843</xdr:rowOff>
    </xdr:to>
    <xdr:sp macro="" textlink="">
      <xdr:nvSpPr>
        <xdr:cNvPr id="198" name="フローチャート: 判断 197"/>
        <xdr:cNvSpPr/>
      </xdr:nvSpPr>
      <xdr:spPr>
        <a:xfrm>
          <a:off x="4064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62020</xdr:rowOff>
    </xdr:from>
    <xdr:ext cx="736600" cy="259045"/>
    <xdr:sp macro="" textlink="">
      <xdr:nvSpPr>
        <xdr:cNvPr id="199" name="テキスト ボックス 198"/>
        <xdr:cNvSpPr txBox="1"/>
      </xdr:nvSpPr>
      <xdr:spPr>
        <a:xfrm>
          <a:off x="3733800" y="13778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153403</xdr:rowOff>
    </xdr:from>
    <xdr:to>
      <xdr:col>15</xdr:col>
      <xdr:colOff>82550</xdr:colOff>
      <xdr:row>82</xdr:row>
      <xdr:rowOff>12216</xdr:rowOff>
    </xdr:to>
    <xdr:cxnSp macro="">
      <xdr:nvCxnSpPr>
        <xdr:cNvPr id="200" name="直線コネクタ 199"/>
        <xdr:cNvCxnSpPr/>
      </xdr:nvCxnSpPr>
      <xdr:spPr>
        <a:xfrm>
          <a:off x="2336800" y="14040853"/>
          <a:ext cx="889000" cy="3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126012</xdr:rowOff>
    </xdr:from>
    <xdr:to>
      <xdr:col>15</xdr:col>
      <xdr:colOff>133350</xdr:colOff>
      <xdr:row>82</xdr:row>
      <xdr:rowOff>56162</xdr:rowOff>
    </xdr:to>
    <xdr:sp macro="" textlink="">
      <xdr:nvSpPr>
        <xdr:cNvPr id="201" name="フローチャート: 判断 200"/>
        <xdr:cNvSpPr/>
      </xdr:nvSpPr>
      <xdr:spPr>
        <a:xfrm>
          <a:off x="3175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66339</xdr:rowOff>
    </xdr:from>
    <xdr:ext cx="762000" cy="259045"/>
    <xdr:sp macro="" textlink="">
      <xdr:nvSpPr>
        <xdr:cNvPr id="202" name="テキスト ボックス 201"/>
        <xdr:cNvSpPr txBox="1"/>
      </xdr:nvSpPr>
      <xdr:spPr>
        <a:xfrm>
          <a:off x="2844800" y="13782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151070</xdr:rowOff>
    </xdr:from>
    <xdr:to>
      <xdr:col>11</xdr:col>
      <xdr:colOff>31750</xdr:colOff>
      <xdr:row>81</xdr:row>
      <xdr:rowOff>153403</xdr:rowOff>
    </xdr:to>
    <xdr:cxnSp macro="">
      <xdr:nvCxnSpPr>
        <xdr:cNvPr id="203" name="直線コネクタ 202"/>
        <xdr:cNvCxnSpPr/>
      </xdr:nvCxnSpPr>
      <xdr:spPr>
        <a:xfrm>
          <a:off x="1447800" y="14038520"/>
          <a:ext cx="889000" cy="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116305</xdr:rowOff>
    </xdr:from>
    <xdr:to>
      <xdr:col>11</xdr:col>
      <xdr:colOff>82550</xdr:colOff>
      <xdr:row>82</xdr:row>
      <xdr:rowOff>46455</xdr:rowOff>
    </xdr:to>
    <xdr:sp macro="" textlink="">
      <xdr:nvSpPr>
        <xdr:cNvPr id="204" name="フローチャート: 判断 203"/>
        <xdr:cNvSpPr/>
      </xdr:nvSpPr>
      <xdr:spPr>
        <a:xfrm>
          <a:off x="2286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31232</xdr:rowOff>
    </xdr:from>
    <xdr:ext cx="762000" cy="259045"/>
    <xdr:sp macro="" textlink="">
      <xdr:nvSpPr>
        <xdr:cNvPr id="205" name="テキスト ボックス 204"/>
        <xdr:cNvSpPr txBox="1"/>
      </xdr:nvSpPr>
      <xdr:spPr>
        <a:xfrm>
          <a:off x="1955800" y="1409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86375</xdr:rowOff>
    </xdr:from>
    <xdr:to>
      <xdr:col>7</xdr:col>
      <xdr:colOff>31750</xdr:colOff>
      <xdr:row>82</xdr:row>
      <xdr:rowOff>16525</xdr:rowOff>
    </xdr:to>
    <xdr:sp macro="" textlink="">
      <xdr:nvSpPr>
        <xdr:cNvPr id="206" name="フローチャート: 判断 205"/>
        <xdr:cNvSpPr/>
      </xdr:nvSpPr>
      <xdr:spPr>
        <a:xfrm>
          <a:off x="1397000" y="139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26702</xdr:rowOff>
    </xdr:from>
    <xdr:ext cx="762000" cy="259045"/>
    <xdr:sp macro="" textlink="">
      <xdr:nvSpPr>
        <xdr:cNvPr id="207" name="テキスト ボックス 206"/>
        <xdr:cNvSpPr txBox="1"/>
      </xdr:nvSpPr>
      <xdr:spPr>
        <a:xfrm>
          <a:off x="1066800" y="13742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41825</xdr:rowOff>
    </xdr:from>
    <xdr:to>
      <xdr:col>23</xdr:col>
      <xdr:colOff>184150</xdr:colOff>
      <xdr:row>82</xdr:row>
      <xdr:rowOff>143425</xdr:rowOff>
    </xdr:to>
    <xdr:sp macro="" textlink="">
      <xdr:nvSpPr>
        <xdr:cNvPr id="213" name="楕円 212"/>
        <xdr:cNvSpPr/>
      </xdr:nvSpPr>
      <xdr:spPr>
        <a:xfrm>
          <a:off x="4902200" y="1410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13902</xdr:rowOff>
    </xdr:from>
    <xdr:ext cx="762000" cy="259045"/>
    <xdr:sp macro="" textlink="">
      <xdr:nvSpPr>
        <xdr:cNvPr id="214" name="人件費・物件費等の状況該当値テキスト"/>
        <xdr:cNvSpPr txBox="1"/>
      </xdr:nvSpPr>
      <xdr:spPr>
        <a:xfrm>
          <a:off x="5041900" y="1407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154815</xdr:rowOff>
    </xdr:from>
    <xdr:to>
      <xdr:col>19</xdr:col>
      <xdr:colOff>184150</xdr:colOff>
      <xdr:row>82</xdr:row>
      <xdr:rowOff>84965</xdr:rowOff>
    </xdr:to>
    <xdr:sp macro="" textlink="">
      <xdr:nvSpPr>
        <xdr:cNvPr id="215" name="楕円 214"/>
        <xdr:cNvSpPr/>
      </xdr:nvSpPr>
      <xdr:spPr>
        <a:xfrm>
          <a:off x="4064000" y="1404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69742</xdr:rowOff>
    </xdr:from>
    <xdr:ext cx="736600" cy="259045"/>
    <xdr:sp macro="" textlink="">
      <xdr:nvSpPr>
        <xdr:cNvPr id="216" name="テキスト ボックス 215"/>
        <xdr:cNvSpPr txBox="1"/>
      </xdr:nvSpPr>
      <xdr:spPr>
        <a:xfrm>
          <a:off x="3733800" y="14128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132866</xdr:rowOff>
    </xdr:from>
    <xdr:to>
      <xdr:col>15</xdr:col>
      <xdr:colOff>133350</xdr:colOff>
      <xdr:row>82</xdr:row>
      <xdr:rowOff>63016</xdr:rowOff>
    </xdr:to>
    <xdr:sp macro="" textlink="">
      <xdr:nvSpPr>
        <xdr:cNvPr id="217" name="楕円 216"/>
        <xdr:cNvSpPr/>
      </xdr:nvSpPr>
      <xdr:spPr>
        <a:xfrm>
          <a:off x="3175000" y="1402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47793</xdr:rowOff>
    </xdr:from>
    <xdr:ext cx="762000" cy="259045"/>
    <xdr:sp macro="" textlink="">
      <xdr:nvSpPr>
        <xdr:cNvPr id="218" name="テキスト ボックス 217"/>
        <xdr:cNvSpPr txBox="1"/>
      </xdr:nvSpPr>
      <xdr:spPr>
        <a:xfrm>
          <a:off x="2844800" y="1410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102603</xdr:rowOff>
    </xdr:from>
    <xdr:to>
      <xdr:col>11</xdr:col>
      <xdr:colOff>82550</xdr:colOff>
      <xdr:row>82</xdr:row>
      <xdr:rowOff>32753</xdr:rowOff>
    </xdr:to>
    <xdr:sp macro="" textlink="">
      <xdr:nvSpPr>
        <xdr:cNvPr id="219" name="楕円 218"/>
        <xdr:cNvSpPr/>
      </xdr:nvSpPr>
      <xdr:spPr>
        <a:xfrm>
          <a:off x="2286000" y="1399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42930</xdr:rowOff>
    </xdr:from>
    <xdr:ext cx="762000" cy="259045"/>
    <xdr:sp macro="" textlink="">
      <xdr:nvSpPr>
        <xdr:cNvPr id="220" name="テキスト ボックス 219"/>
        <xdr:cNvSpPr txBox="1"/>
      </xdr:nvSpPr>
      <xdr:spPr>
        <a:xfrm>
          <a:off x="1955800" y="13758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100270</xdr:rowOff>
    </xdr:from>
    <xdr:to>
      <xdr:col>7</xdr:col>
      <xdr:colOff>31750</xdr:colOff>
      <xdr:row>82</xdr:row>
      <xdr:rowOff>30420</xdr:rowOff>
    </xdr:to>
    <xdr:sp macro="" textlink="">
      <xdr:nvSpPr>
        <xdr:cNvPr id="221" name="楕円 220"/>
        <xdr:cNvSpPr/>
      </xdr:nvSpPr>
      <xdr:spPr>
        <a:xfrm>
          <a:off x="1397000" y="139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15197</xdr:rowOff>
    </xdr:from>
    <xdr:ext cx="762000" cy="259045"/>
    <xdr:sp macro="" textlink="">
      <xdr:nvSpPr>
        <xdr:cNvPr id="222" name="テキスト ボックス 221"/>
        <xdr:cNvSpPr txBox="1"/>
      </xdr:nvSpPr>
      <xdr:spPr>
        <a:xfrm>
          <a:off x="1066800" y="1407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国おいては東日本大震災に対処する必要性に鑑み時限的に給与の減額支給措置を講じ、その間、町において実施する給与の独自削減については、給与本俸ではなく諸手当の削減と特別職の給与削減であり、ラスパイレス指数に影響を与えないものであるため、指数が上がっている。（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a:t>
          </a:r>
          <a:endParaRPr lang="ja-JP" altLang="ja-JP" sz="1400">
            <a:effectLst/>
          </a:endParaRPr>
        </a:p>
        <a:p>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年度以降は、国の情勢等を勘案しながら、給与費の適正化に努めてきている。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115812</xdr:rowOff>
    </xdr:to>
    <xdr:cxnSp macro="">
      <xdr:nvCxnSpPr>
        <xdr:cNvPr id="253" name="直線コネクタ 252"/>
        <xdr:cNvCxnSpPr/>
      </xdr:nvCxnSpPr>
      <xdr:spPr>
        <a:xfrm flipV="1">
          <a:off x="17018000" y="13812157"/>
          <a:ext cx="0" cy="1562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87889</xdr:rowOff>
    </xdr:from>
    <xdr:ext cx="762000" cy="259045"/>
    <xdr:sp macro="" textlink="">
      <xdr:nvSpPr>
        <xdr:cNvPr id="254" name="給与水準   （国との比較）最小値テキスト"/>
        <xdr:cNvSpPr txBox="1"/>
      </xdr:nvSpPr>
      <xdr:spPr>
        <a:xfrm>
          <a:off x="17106900" y="1534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115812</xdr:rowOff>
    </xdr:from>
    <xdr:to>
      <xdr:col>81</xdr:col>
      <xdr:colOff>133350</xdr:colOff>
      <xdr:row>89</xdr:row>
      <xdr:rowOff>115812</xdr:rowOff>
    </xdr:to>
    <xdr:cxnSp macro="">
      <xdr:nvCxnSpPr>
        <xdr:cNvPr id="255" name="直線コネクタ 254"/>
        <xdr:cNvCxnSpPr/>
      </xdr:nvCxnSpPr>
      <xdr:spPr>
        <a:xfrm>
          <a:off x="16929100" y="1537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6"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7" name="直線コネクタ 256"/>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149377</xdr:rowOff>
    </xdr:from>
    <xdr:to>
      <xdr:col>81</xdr:col>
      <xdr:colOff>44450</xdr:colOff>
      <xdr:row>88</xdr:row>
      <xdr:rowOff>149377</xdr:rowOff>
    </xdr:to>
    <xdr:cxnSp macro="">
      <xdr:nvCxnSpPr>
        <xdr:cNvPr id="258" name="直線コネクタ 257"/>
        <xdr:cNvCxnSpPr/>
      </xdr:nvCxnSpPr>
      <xdr:spPr>
        <a:xfrm>
          <a:off x="16179800" y="152369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55836</xdr:rowOff>
    </xdr:from>
    <xdr:ext cx="762000" cy="259045"/>
    <xdr:sp macro="" textlink="">
      <xdr:nvSpPr>
        <xdr:cNvPr id="259" name="給与水準   （国との比較）平均値テキスト"/>
        <xdr:cNvSpPr txBox="1"/>
      </xdr:nvSpPr>
      <xdr:spPr>
        <a:xfrm>
          <a:off x="17106900" y="1462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60" name="フローチャート: 判断 259"/>
        <xdr:cNvSpPr/>
      </xdr:nvSpPr>
      <xdr:spPr>
        <a:xfrm>
          <a:off x="169672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80434</xdr:rowOff>
    </xdr:from>
    <xdr:to>
      <xdr:col>77</xdr:col>
      <xdr:colOff>44450</xdr:colOff>
      <xdr:row>88</xdr:row>
      <xdr:rowOff>149377</xdr:rowOff>
    </xdr:to>
    <xdr:cxnSp macro="">
      <xdr:nvCxnSpPr>
        <xdr:cNvPr id="261" name="直線コネクタ 260"/>
        <xdr:cNvCxnSpPr/>
      </xdr:nvCxnSpPr>
      <xdr:spPr>
        <a:xfrm>
          <a:off x="15290800" y="1516803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27818</xdr:rowOff>
    </xdr:from>
    <xdr:to>
      <xdr:col>77</xdr:col>
      <xdr:colOff>95250</xdr:colOff>
      <xdr:row>86</xdr:row>
      <xdr:rowOff>129418</xdr:rowOff>
    </xdr:to>
    <xdr:sp macro="" textlink="">
      <xdr:nvSpPr>
        <xdr:cNvPr id="262" name="フローチャート: 判断 261"/>
        <xdr:cNvSpPr/>
      </xdr:nvSpPr>
      <xdr:spPr>
        <a:xfrm>
          <a:off x="16129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139595</xdr:rowOff>
    </xdr:from>
    <xdr:ext cx="736600" cy="259045"/>
    <xdr:sp macro="" textlink="">
      <xdr:nvSpPr>
        <xdr:cNvPr id="263" name="テキスト ボックス 262"/>
        <xdr:cNvSpPr txBox="1"/>
      </xdr:nvSpPr>
      <xdr:spPr>
        <a:xfrm>
          <a:off x="15798800" y="14541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148468</xdr:rowOff>
    </xdr:from>
    <xdr:to>
      <xdr:col>72</xdr:col>
      <xdr:colOff>203200</xdr:colOff>
      <xdr:row>88</xdr:row>
      <xdr:rowOff>80434</xdr:rowOff>
    </xdr:to>
    <xdr:cxnSp macro="">
      <xdr:nvCxnSpPr>
        <xdr:cNvPr id="264" name="直線コネクタ 263"/>
        <xdr:cNvCxnSpPr/>
      </xdr:nvCxnSpPr>
      <xdr:spPr>
        <a:xfrm>
          <a:off x="14401800" y="15064618"/>
          <a:ext cx="889000" cy="10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16329</xdr:rowOff>
    </xdr:from>
    <xdr:to>
      <xdr:col>73</xdr:col>
      <xdr:colOff>44450</xdr:colOff>
      <xdr:row>86</xdr:row>
      <xdr:rowOff>117929</xdr:rowOff>
    </xdr:to>
    <xdr:sp macro="" textlink="">
      <xdr:nvSpPr>
        <xdr:cNvPr id="265" name="フローチャート: 判断 264"/>
        <xdr:cNvSpPr/>
      </xdr:nvSpPr>
      <xdr:spPr>
        <a:xfrm>
          <a:off x="15240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128106</xdr:rowOff>
    </xdr:from>
    <xdr:ext cx="762000" cy="259045"/>
    <xdr:sp macro="" textlink="">
      <xdr:nvSpPr>
        <xdr:cNvPr id="266" name="テキスト ボックス 265"/>
        <xdr:cNvSpPr txBox="1"/>
      </xdr:nvSpPr>
      <xdr:spPr>
        <a:xfrm>
          <a:off x="14909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148468</xdr:rowOff>
    </xdr:from>
    <xdr:to>
      <xdr:col>68</xdr:col>
      <xdr:colOff>152400</xdr:colOff>
      <xdr:row>88</xdr:row>
      <xdr:rowOff>68943</xdr:rowOff>
    </xdr:to>
    <xdr:cxnSp macro="">
      <xdr:nvCxnSpPr>
        <xdr:cNvPr id="267" name="直線コネクタ 266"/>
        <xdr:cNvCxnSpPr/>
      </xdr:nvCxnSpPr>
      <xdr:spPr>
        <a:xfrm flipV="1">
          <a:off x="13512800" y="15064618"/>
          <a:ext cx="8890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68" name="フローチャート: 判断 267"/>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69" name="テキスト ボックス 268"/>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71" name="テキスト ボックス 270"/>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98577</xdr:rowOff>
    </xdr:from>
    <xdr:to>
      <xdr:col>81</xdr:col>
      <xdr:colOff>95250</xdr:colOff>
      <xdr:row>89</xdr:row>
      <xdr:rowOff>28727</xdr:rowOff>
    </xdr:to>
    <xdr:sp macro="" textlink="">
      <xdr:nvSpPr>
        <xdr:cNvPr id="277" name="楕円 276"/>
        <xdr:cNvSpPr/>
      </xdr:nvSpPr>
      <xdr:spPr>
        <a:xfrm>
          <a:off x="169672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70654</xdr:rowOff>
    </xdr:from>
    <xdr:ext cx="762000" cy="259045"/>
    <xdr:sp macro="" textlink="">
      <xdr:nvSpPr>
        <xdr:cNvPr id="278" name="給与水準   （国との比較）該当値テキスト"/>
        <xdr:cNvSpPr txBox="1"/>
      </xdr:nvSpPr>
      <xdr:spPr>
        <a:xfrm>
          <a:off x="17106900" y="1515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98577</xdr:rowOff>
    </xdr:from>
    <xdr:to>
      <xdr:col>77</xdr:col>
      <xdr:colOff>95250</xdr:colOff>
      <xdr:row>89</xdr:row>
      <xdr:rowOff>28727</xdr:rowOff>
    </xdr:to>
    <xdr:sp macro="" textlink="">
      <xdr:nvSpPr>
        <xdr:cNvPr id="279" name="楕円 278"/>
        <xdr:cNvSpPr/>
      </xdr:nvSpPr>
      <xdr:spPr>
        <a:xfrm>
          <a:off x="161290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13504</xdr:rowOff>
    </xdr:from>
    <xdr:ext cx="736600" cy="259045"/>
    <xdr:sp macro="" textlink="">
      <xdr:nvSpPr>
        <xdr:cNvPr id="280" name="テキスト ボックス 279"/>
        <xdr:cNvSpPr txBox="1"/>
      </xdr:nvSpPr>
      <xdr:spPr>
        <a:xfrm>
          <a:off x="15798800" y="15272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29634</xdr:rowOff>
    </xdr:from>
    <xdr:to>
      <xdr:col>73</xdr:col>
      <xdr:colOff>44450</xdr:colOff>
      <xdr:row>88</xdr:row>
      <xdr:rowOff>131234</xdr:rowOff>
    </xdr:to>
    <xdr:sp macro="" textlink="">
      <xdr:nvSpPr>
        <xdr:cNvPr id="281" name="楕円 280"/>
        <xdr:cNvSpPr/>
      </xdr:nvSpPr>
      <xdr:spPr>
        <a:xfrm>
          <a:off x="15240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116011</xdr:rowOff>
    </xdr:from>
    <xdr:ext cx="762000" cy="259045"/>
    <xdr:sp macro="" textlink="">
      <xdr:nvSpPr>
        <xdr:cNvPr id="282" name="テキスト ボックス 281"/>
        <xdr:cNvSpPr txBox="1"/>
      </xdr:nvSpPr>
      <xdr:spPr>
        <a:xfrm>
          <a:off x="14909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97668</xdr:rowOff>
    </xdr:from>
    <xdr:to>
      <xdr:col>68</xdr:col>
      <xdr:colOff>203200</xdr:colOff>
      <xdr:row>88</xdr:row>
      <xdr:rowOff>27818</xdr:rowOff>
    </xdr:to>
    <xdr:sp macro="" textlink="">
      <xdr:nvSpPr>
        <xdr:cNvPr id="283" name="楕円 282"/>
        <xdr:cNvSpPr/>
      </xdr:nvSpPr>
      <xdr:spPr>
        <a:xfrm>
          <a:off x="14351000" y="150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12595</xdr:rowOff>
    </xdr:from>
    <xdr:ext cx="762000" cy="259045"/>
    <xdr:sp macro="" textlink="">
      <xdr:nvSpPr>
        <xdr:cNvPr id="284" name="テキスト ボックス 283"/>
        <xdr:cNvSpPr txBox="1"/>
      </xdr:nvSpPr>
      <xdr:spPr>
        <a:xfrm>
          <a:off x="14020800" y="1510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18143</xdr:rowOff>
    </xdr:from>
    <xdr:to>
      <xdr:col>64</xdr:col>
      <xdr:colOff>152400</xdr:colOff>
      <xdr:row>88</xdr:row>
      <xdr:rowOff>119743</xdr:rowOff>
    </xdr:to>
    <xdr:sp macro="" textlink="">
      <xdr:nvSpPr>
        <xdr:cNvPr id="285" name="楕円 284"/>
        <xdr:cNvSpPr/>
      </xdr:nvSpPr>
      <xdr:spPr>
        <a:xfrm>
          <a:off x="13462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104520</xdr:rowOff>
    </xdr:from>
    <xdr:ext cx="762000" cy="259045"/>
    <xdr:sp macro="" textlink="">
      <xdr:nvSpPr>
        <xdr:cNvPr id="286" name="テキスト ボックス 285"/>
        <xdr:cNvSpPr txBox="1"/>
      </xdr:nvSpPr>
      <xdr:spPr>
        <a:xfrm>
          <a:off x="13131800" y="1519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年度に策定した職員適正化計画</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第</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次</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により、退職者の不補充、新規職員等の抑制を行ってきている。</a:t>
          </a:r>
          <a:endParaRPr lang="ja-JP" altLang="ja-JP" sz="1400">
            <a:effectLst/>
          </a:endParaRPr>
        </a:p>
        <a:p>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年度までの</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年間で</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人の人員削減、平成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年度から</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年間の職員適正化計画</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第</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次</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においては１年前倒しで目標を達成してきており、今後においても職員適正化計画（第</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次）により、事務事業の効率化、民間委託の推進や組織機構改革などを実施し、職員の適正化に努めていく。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65939</xdr:rowOff>
    </xdr:from>
    <xdr:to>
      <xdr:col>81</xdr:col>
      <xdr:colOff>44450</xdr:colOff>
      <xdr:row>66</xdr:row>
      <xdr:rowOff>94132</xdr:rowOff>
    </xdr:to>
    <xdr:cxnSp macro="">
      <xdr:nvCxnSpPr>
        <xdr:cNvPr id="313" name="直線コネクタ 312"/>
        <xdr:cNvCxnSpPr/>
      </xdr:nvCxnSpPr>
      <xdr:spPr>
        <a:xfrm flipV="1">
          <a:off x="17018000" y="10352939"/>
          <a:ext cx="0" cy="10568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66209</xdr:rowOff>
    </xdr:from>
    <xdr:ext cx="762000" cy="259045"/>
    <xdr:sp macro="" textlink="">
      <xdr:nvSpPr>
        <xdr:cNvPr id="314" name="定員管理の状況最小値テキスト"/>
        <xdr:cNvSpPr txBox="1"/>
      </xdr:nvSpPr>
      <xdr:spPr>
        <a:xfrm>
          <a:off x="17106900" y="1138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94132</xdr:rowOff>
    </xdr:from>
    <xdr:to>
      <xdr:col>81</xdr:col>
      <xdr:colOff>133350</xdr:colOff>
      <xdr:row>66</xdr:row>
      <xdr:rowOff>94132</xdr:rowOff>
    </xdr:to>
    <xdr:cxnSp macro="">
      <xdr:nvCxnSpPr>
        <xdr:cNvPr id="315" name="直線コネクタ 314"/>
        <xdr:cNvCxnSpPr/>
      </xdr:nvCxnSpPr>
      <xdr:spPr>
        <a:xfrm>
          <a:off x="16929100" y="1140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152316</xdr:rowOff>
    </xdr:from>
    <xdr:ext cx="762000" cy="259045"/>
    <xdr:sp macro="" textlink="">
      <xdr:nvSpPr>
        <xdr:cNvPr id="316" name="定員管理の状況最大値テキスト"/>
        <xdr:cNvSpPr txBox="1"/>
      </xdr:nvSpPr>
      <xdr:spPr>
        <a:xfrm>
          <a:off x="17106900" y="1009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65939</xdr:rowOff>
    </xdr:from>
    <xdr:to>
      <xdr:col>81</xdr:col>
      <xdr:colOff>133350</xdr:colOff>
      <xdr:row>60</xdr:row>
      <xdr:rowOff>65939</xdr:rowOff>
    </xdr:to>
    <xdr:cxnSp macro="">
      <xdr:nvCxnSpPr>
        <xdr:cNvPr id="317" name="直線コネクタ 316"/>
        <xdr:cNvCxnSpPr/>
      </xdr:nvCxnSpPr>
      <xdr:spPr>
        <a:xfrm>
          <a:off x="16929100" y="10352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91389</xdr:rowOff>
    </xdr:from>
    <xdr:to>
      <xdr:col>81</xdr:col>
      <xdr:colOff>44450</xdr:colOff>
      <xdr:row>61</xdr:row>
      <xdr:rowOff>92354</xdr:rowOff>
    </xdr:to>
    <xdr:cxnSp macro="">
      <xdr:nvCxnSpPr>
        <xdr:cNvPr id="318" name="直線コネクタ 317"/>
        <xdr:cNvCxnSpPr/>
      </xdr:nvCxnSpPr>
      <xdr:spPr>
        <a:xfrm>
          <a:off x="16179800" y="10549839"/>
          <a:ext cx="8382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18940</xdr:rowOff>
    </xdr:from>
    <xdr:ext cx="762000" cy="259045"/>
    <xdr:sp macro="" textlink="">
      <xdr:nvSpPr>
        <xdr:cNvPr id="319" name="定員管理の状況平均値テキスト"/>
        <xdr:cNvSpPr txBox="1"/>
      </xdr:nvSpPr>
      <xdr:spPr>
        <a:xfrm>
          <a:off x="17106900" y="10477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46863</xdr:rowOff>
    </xdr:from>
    <xdr:to>
      <xdr:col>81</xdr:col>
      <xdr:colOff>95250</xdr:colOff>
      <xdr:row>61</xdr:row>
      <xdr:rowOff>148463</xdr:rowOff>
    </xdr:to>
    <xdr:sp macro="" textlink="">
      <xdr:nvSpPr>
        <xdr:cNvPr id="320" name="フローチャート: 判断 319"/>
        <xdr:cNvSpPr/>
      </xdr:nvSpPr>
      <xdr:spPr>
        <a:xfrm>
          <a:off x="169672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76429</xdr:rowOff>
    </xdr:from>
    <xdr:to>
      <xdr:col>77</xdr:col>
      <xdr:colOff>44450</xdr:colOff>
      <xdr:row>61</xdr:row>
      <xdr:rowOff>91389</xdr:rowOff>
    </xdr:to>
    <xdr:cxnSp macro="">
      <xdr:nvCxnSpPr>
        <xdr:cNvPr id="321" name="直線コネクタ 320"/>
        <xdr:cNvCxnSpPr/>
      </xdr:nvCxnSpPr>
      <xdr:spPr>
        <a:xfrm>
          <a:off x="15290800" y="10534879"/>
          <a:ext cx="889000" cy="1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43967</xdr:rowOff>
    </xdr:from>
    <xdr:to>
      <xdr:col>77</xdr:col>
      <xdr:colOff>95250</xdr:colOff>
      <xdr:row>61</xdr:row>
      <xdr:rowOff>145567</xdr:rowOff>
    </xdr:to>
    <xdr:sp macro="" textlink="">
      <xdr:nvSpPr>
        <xdr:cNvPr id="322" name="フローチャート: 判断 321"/>
        <xdr:cNvSpPr/>
      </xdr:nvSpPr>
      <xdr:spPr>
        <a:xfrm>
          <a:off x="16129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130344</xdr:rowOff>
    </xdr:from>
    <xdr:ext cx="736600" cy="259045"/>
    <xdr:sp macro="" textlink="">
      <xdr:nvSpPr>
        <xdr:cNvPr id="323" name="テキスト ボックス 322"/>
        <xdr:cNvSpPr txBox="1"/>
      </xdr:nvSpPr>
      <xdr:spPr>
        <a:xfrm>
          <a:off x="15798800" y="10588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75464</xdr:rowOff>
    </xdr:from>
    <xdr:to>
      <xdr:col>72</xdr:col>
      <xdr:colOff>203200</xdr:colOff>
      <xdr:row>61</xdr:row>
      <xdr:rowOff>76429</xdr:rowOff>
    </xdr:to>
    <xdr:cxnSp macro="">
      <xdr:nvCxnSpPr>
        <xdr:cNvPr id="324" name="直線コネクタ 323"/>
        <xdr:cNvCxnSpPr/>
      </xdr:nvCxnSpPr>
      <xdr:spPr>
        <a:xfrm>
          <a:off x="14401800" y="10533914"/>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46863</xdr:rowOff>
    </xdr:from>
    <xdr:to>
      <xdr:col>73</xdr:col>
      <xdr:colOff>44450</xdr:colOff>
      <xdr:row>61</xdr:row>
      <xdr:rowOff>148463</xdr:rowOff>
    </xdr:to>
    <xdr:sp macro="" textlink="">
      <xdr:nvSpPr>
        <xdr:cNvPr id="325" name="フローチャート: 判断 324"/>
        <xdr:cNvSpPr/>
      </xdr:nvSpPr>
      <xdr:spPr>
        <a:xfrm>
          <a:off x="15240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133240</xdr:rowOff>
    </xdr:from>
    <xdr:ext cx="762000" cy="259045"/>
    <xdr:sp macro="" textlink="">
      <xdr:nvSpPr>
        <xdr:cNvPr id="326" name="テキスト ボックス 325"/>
        <xdr:cNvSpPr txBox="1"/>
      </xdr:nvSpPr>
      <xdr:spPr>
        <a:xfrm>
          <a:off x="14909800" y="1059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70155</xdr:rowOff>
    </xdr:from>
    <xdr:to>
      <xdr:col>68</xdr:col>
      <xdr:colOff>152400</xdr:colOff>
      <xdr:row>61</xdr:row>
      <xdr:rowOff>75464</xdr:rowOff>
    </xdr:to>
    <xdr:cxnSp macro="">
      <xdr:nvCxnSpPr>
        <xdr:cNvPr id="327" name="直線コネクタ 326"/>
        <xdr:cNvCxnSpPr/>
      </xdr:nvCxnSpPr>
      <xdr:spPr>
        <a:xfrm>
          <a:off x="13512800" y="10528605"/>
          <a:ext cx="889000" cy="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62788</xdr:rowOff>
    </xdr:from>
    <xdr:to>
      <xdr:col>68</xdr:col>
      <xdr:colOff>203200</xdr:colOff>
      <xdr:row>61</xdr:row>
      <xdr:rowOff>164388</xdr:rowOff>
    </xdr:to>
    <xdr:sp macro="" textlink="">
      <xdr:nvSpPr>
        <xdr:cNvPr id="328" name="フローチャート: 判断 327"/>
        <xdr:cNvSpPr/>
      </xdr:nvSpPr>
      <xdr:spPr>
        <a:xfrm>
          <a:off x="14351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149165</xdr:rowOff>
    </xdr:from>
    <xdr:ext cx="762000" cy="259045"/>
    <xdr:sp macro="" textlink="">
      <xdr:nvSpPr>
        <xdr:cNvPr id="329" name="テキスト ボックス 328"/>
        <xdr:cNvSpPr txBox="1"/>
      </xdr:nvSpPr>
      <xdr:spPr>
        <a:xfrm>
          <a:off x="14020800" y="1060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57480</xdr:rowOff>
    </xdr:from>
    <xdr:to>
      <xdr:col>64</xdr:col>
      <xdr:colOff>152400</xdr:colOff>
      <xdr:row>61</xdr:row>
      <xdr:rowOff>159080</xdr:rowOff>
    </xdr:to>
    <xdr:sp macro="" textlink="">
      <xdr:nvSpPr>
        <xdr:cNvPr id="330" name="フローチャート: 判断 329"/>
        <xdr:cNvSpPr/>
      </xdr:nvSpPr>
      <xdr:spPr>
        <a:xfrm>
          <a:off x="13462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143857</xdr:rowOff>
    </xdr:from>
    <xdr:ext cx="762000" cy="259045"/>
    <xdr:sp macro="" textlink="">
      <xdr:nvSpPr>
        <xdr:cNvPr id="331" name="テキスト ボックス 330"/>
        <xdr:cNvSpPr txBox="1"/>
      </xdr:nvSpPr>
      <xdr:spPr>
        <a:xfrm>
          <a:off x="13131800" y="1060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41554</xdr:rowOff>
    </xdr:from>
    <xdr:to>
      <xdr:col>81</xdr:col>
      <xdr:colOff>95250</xdr:colOff>
      <xdr:row>61</xdr:row>
      <xdr:rowOff>143154</xdr:rowOff>
    </xdr:to>
    <xdr:sp macro="" textlink="">
      <xdr:nvSpPr>
        <xdr:cNvPr id="337" name="楕円 336"/>
        <xdr:cNvSpPr/>
      </xdr:nvSpPr>
      <xdr:spPr>
        <a:xfrm>
          <a:off x="16967200" y="1050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58081</xdr:rowOff>
    </xdr:from>
    <xdr:ext cx="762000" cy="259045"/>
    <xdr:sp macro="" textlink="">
      <xdr:nvSpPr>
        <xdr:cNvPr id="338" name="定員管理の状況該当値テキスト"/>
        <xdr:cNvSpPr txBox="1"/>
      </xdr:nvSpPr>
      <xdr:spPr>
        <a:xfrm>
          <a:off x="17106900" y="1034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40589</xdr:rowOff>
    </xdr:from>
    <xdr:to>
      <xdr:col>77</xdr:col>
      <xdr:colOff>95250</xdr:colOff>
      <xdr:row>61</xdr:row>
      <xdr:rowOff>142189</xdr:rowOff>
    </xdr:to>
    <xdr:sp macro="" textlink="">
      <xdr:nvSpPr>
        <xdr:cNvPr id="339" name="楕円 338"/>
        <xdr:cNvSpPr/>
      </xdr:nvSpPr>
      <xdr:spPr>
        <a:xfrm>
          <a:off x="16129000" y="1049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152366</xdr:rowOff>
    </xdr:from>
    <xdr:ext cx="736600" cy="259045"/>
    <xdr:sp macro="" textlink="">
      <xdr:nvSpPr>
        <xdr:cNvPr id="340" name="テキスト ボックス 339"/>
        <xdr:cNvSpPr txBox="1"/>
      </xdr:nvSpPr>
      <xdr:spPr>
        <a:xfrm>
          <a:off x="15798800" y="10267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25629</xdr:rowOff>
    </xdr:from>
    <xdr:to>
      <xdr:col>73</xdr:col>
      <xdr:colOff>44450</xdr:colOff>
      <xdr:row>61</xdr:row>
      <xdr:rowOff>127229</xdr:rowOff>
    </xdr:to>
    <xdr:sp macro="" textlink="">
      <xdr:nvSpPr>
        <xdr:cNvPr id="341" name="楕円 340"/>
        <xdr:cNvSpPr/>
      </xdr:nvSpPr>
      <xdr:spPr>
        <a:xfrm>
          <a:off x="15240000" y="1048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137406</xdr:rowOff>
    </xdr:from>
    <xdr:ext cx="762000" cy="259045"/>
    <xdr:sp macro="" textlink="">
      <xdr:nvSpPr>
        <xdr:cNvPr id="342" name="テキスト ボックス 341"/>
        <xdr:cNvSpPr txBox="1"/>
      </xdr:nvSpPr>
      <xdr:spPr>
        <a:xfrm>
          <a:off x="14909800" y="1025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24664</xdr:rowOff>
    </xdr:from>
    <xdr:to>
      <xdr:col>68</xdr:col>
      <xdr:colOff>203200</xdr:colOff>
      <xdr:row>61</xdr:row>
      <xdr:rowOff>126264</xdr:rowOff>
    </xdr:to>
    <xdr:sp macro="" textlink="">
      <xdr:nvSpPr>
        <xdr:cNvPr id="343" name="楕円 342"/>
        <xdr:cNvSpPr/>
      </xdr:nvSpPr>
      <xdr:spPr>
        <a:xfrm>
          <a:off x="14351000" y="1048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136441</xdr:rowOff>
    </xdr:from>
    <xdr:ext cx="762000" cy="259045"/>
    <xdr:sp macro="" textlink="">
      <xdr:nvSpPr>
        <xdr:cNvPr id="344" name="テキスト ボックス 343"/>
        <xdr:cNvSpPr txBox="1"/>
      </xdr:nvSpPr>
      <xdr:spPr>
        <a:xfrm>
          <a:off x="14020800" y="1025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19355</xdr:rowOff>
    </xdr:from>
    <xdr:to>
      <xdr:col>64</xdr:col>
      <xdr:colOff>152400</xdr:colOff>
      <xdr:row>61</xdr:row>
      <xdr:rowOff>120955</xdr:rowOff>
    </xdr:to>
    <xdr:sp macro="" textlink="">
      <xdr:nvSpPr>
        <xdr:cNvPr id="345" name="楕円 344"/>
        <xdr:cNvSpPr/>
      </xdr:nvSpPr>
      <xdr:spPr>
        <a:xfrm>
          <a:off x="13462000" y="1047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131132</xdr:rowOff>
    </xdr:from>
    <xdr:ext cx="762000" cy="259045"/>
    <xdr:sp macro="" textlink="">
      <xdr:nvSpPr>
        <xdr:cNvPr id="346" name="テキスト ボックス 345"/>
        <xdr:cNvSpPr txBox="1"/>
      </xdr:nvSpPr>
      <xdr:spPr>
        <a:xfrm>
          <a:off x="13131800" y="1024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9</a:t>
          </a:r>
          <a:r>
            <a:rPr lang="ja-JP" altLang="ja-JP" sz="1100" b="0" i="0" baseline="0">
              <a:solidFill>
                <a:schemeClr val="dk1"/>
              </a:solidFill>
              <a:effectLst/>
              <a:latin typeface="+mn-lt"/>
              <a:ea typeface="+mn-ea"/>
              <a:cs typeface="+mn-cs"/>
            </a:rPr>
            <a:t>年度頃より実施した大規模な投資的事業（クリーンセンター建設、保健福祉総合センター建設等）に伴う起債の償還が開始されたこと、国営事業（しろがね地区）の負担金の一括償還や土地改良区への負担金が発生したことにより、類似団体より高水準となってきた。</a:t>
          </a:r>
          <a:endParaRPr lang="ja-JP" altLang="ja-JP" sz="1400">
            <a:effectLst/>
          </a:endParaRPr>
        </a:p>
        <a:p>
          <a:r>
            <a:rPr lang="ja-JP" altLang="ja-JP" sz="1100" b="0" i="0" baseline="0">
              <a:solidFill>
                <a:schemeClr val="dk1"/>
              </a:solidFill>
              <a:effectLst/>
              <a:latin typeface="+mn-lt"/>
              <a:ea typeface="+mn-ea"/>
              <a:cs typeface="+mn-cs"/>
            </a:rPr>
            <a:t>　これまでの投資的事業の抑制、高金利地方債の繰上償還等により、平成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年度をピークに減少傾向になっていたが、今後においては、平成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年度から実施している老朽化する学校施設の改修事業や公営住宅の建て替えに伴う起債の償還が控えることから、平成</a:t>
          </a:r>
          <a:r>
            <a:rPr lang="en-US" altLang="ja-JP" sz="1100" b="0" i="0" baseline="0">
              <a:solidFill>
                <a:schemeClr val="dk1"/>
              </a:solidFill>
              <a:effectLst/>
              <a:latin typeface="+mn-lt"/>
              <a:ea typeface="+mn-ea"/>
              <a:cs typeface="+mn-cs"/>
            </a:rPr>
            <a:t>31</a:t>
          </a:r>
          <a:r>
            <a:rPr lang="ja-JP" altLang="ja-JP" sz="1100" b="0" i="0" baseline="0">
              <a:solidFill>
                <a:schemeClr val="dk1"/>
              </a:solidFill>
              <a:effectLst/>
              <a:latin typeface="+mn-lt"/>
              <a:ea typeface="+mn-ea"/>
              <a:cs typeface="+mn-cs"/>
            </a:rPr>
            <a:t>年度から徐々に比率は上がる見込みである。</a:t>
          </a:r>
          <a:endParaRPr lang="ja-JP" altLang="ja-JP" sz="1400">
            <a:effectLst/>
          </a:endParaRPr>
        </a:p>
        <a:p>
          <a:r>
            <a:rPr lang="ja-JP" altLang="ja-JP" sz="1100" b="0" i="0" baseline="0">
              <a:solidFill>
                <a:schemeClr val="dk1"/>
              </a:solidFill>
              <a:effectLst/>
              <a:latin typeface="+mn-lt"/>
              <a:ea typeface="+mn-ea"/>
              <a:cs typeface="+mn-cs"/>
            </a:rPr>
            <a:t>　今後とも新規発行の抑制等に努めていく。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3" name="直線コネクタ 372"/>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4"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5" name="直線コネクタ 374"/>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6"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7" name="直線コネクタ 376"/>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83312</xdr:rowOff>
    </xdr:from>
    <xdr:to>
      <xdr:col>81</xdr:col>
      <xdr:colOff>44450</xdr:colOff>
      <xdr:row>42</xdr:row>
      <xdr:rowOff>112268</xdr:rowOff>
    </xdr:to>
    <xdr:cxnSp macro="">
      <xdr:nvCxnSpPr>
        <xdr:cNvPr id="378" name="直線コネクタ 377"/>
        <xdr:cNvCxnSpPr/>
      </xdr:nvCxnSpPr>
      <xdr:spPr>
        <a:xfrm flipV="1">
          <a:off x="16179800" y="728421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131335</xdr:rowOff>
    </xdr:from>
    <xdr:ext cx="762000" cy="259045"/>
    <xdr:sp macro="" textlink="">
      <xdr:nvSpPr>
        <xdr:cNvPr id="379" name="公債費負担の状況平均値テキスト"/>
        <xdr:cNvSpPr txBox="1"/>
      </xdr:nvSpPr>
      <xdr:spPr>
        <a:xfrm>
          <a:off x="17106900" y="6817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114808</xdr:rowOff>
    </xdr:from>
    <xdr:to>
      <xdr:col>81</xdr:col>
      <xdr:colOff>95250</xdr:colOff>
      <xdr:row>41</xdr:row>
      <xdr:rowOff>44958</xdr:rowOff>
    </xdr:to>
    <xdr:sp macro="" textlink="">
      <xdr:nvSpPr>
        <xdr:cNvPr id="380" name="フローチャート: 判断 379"/>
        <xdr:cNvSpPr/>
      </xdr:nvSpPr>
      <xdr:spPr>
        <a:xfrm>
          <a:off x="169672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112268</xdr:rowOff>
    </xdr:from>
    <xdr:to>
      <xdr:col>77</xdr:col>
      <xdr:colOff>44450</xdr:colOff>
      <xdr:row>43</xdr:row>
      <xdr:rowOff>124206</xdr:rowOff>
    </xdr:to>
    <xdr:cxnSp macro="">
      <xdr:nvCxnSpPr>
        <xdr:cNvPr id="381" name="直線コネクタ 380"/>
        <xdr:cNvCxnSpPr/>
      </xdr:nvCxnSpPr>
      <xdr:spPr>
        <a:xfrm flipV="1">
          <a:off x="15290800" y="7313168"/>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114808</xdr:rowOff>
    </xdr:from>
    <xdr:to>
      <xdr:col>77</xdr:col>
      <xdr:colOff>95250</xdr:colOff>
      <xdr:row>41</xdr:row>
      <xdr:rowOff>44958</xdr:rowOff>
    </xdr:to>
    <xdr:sp macro="" textlink="">
      <xdr:nvSpPr>
        <xdr:cNvPr id="382" name="フローチャート: 判断 381"/>
        <xdr:cNvSpPr/>
      </xdr:nvSpPr>
      <xdr:spPr>
        <a:xfrm>
          <a:off x="16129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55135</xdr:rowOff>
    </xdr:from>
    <xdr:ext cx="736600" cy="259045"/>
    <xdr:sp macro="" textlink="">
      <xdr:nvSpPr>
        <xdr:cNvPr id="383" name="テキスト ボックス 382"/>
        <xdr:cNvSpPr txBox="1"/>
      </xdr:nvSpPr>
      <xdr:spPr>
        <a:xfrm>
          <a:off x="15798800" y="674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124206</xdr:rowOff>
    </xdr:from>
    <xdr:to>
      <xdr:col>72</xdr:col>
      <xdr:colOff>203200</xdr:colOff>
      <xdr:row>44</xdr:row>
      <xdr:rowOff>97536</xdr:rowOff>
    </xdr:to>
    <xdr:cxnSp macro="">
      <xdr:nvCxnSpPr>
        <xdr:cNvPr id="384" name="直線コネクタ 383"/>
        <xdr:cNvCxnSpPr/>
      </xdr:nvCxnSpPr>
      <xdr:spPr>
        <a:xfrm flipV="1">
          <a:off x="14401800" y="7496556"/>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5" name="フローチャート: 判断 384"/>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151655</xdr:rowOff>
    </xdr:from>
    <xdr:ext cx="762000" cy="259045"/>
    <xdr:sp macro="" textlink="">
      <xdr:nvSpPr>
        <xdr:cNvPr id="386" name="テキスト ボックス 385"/>
        <xdr:cNvSpPr txBox="1"/>
      </xdr:nvSpPr>
      <xdr:spPr>
        <a:xfrm>
          <a:off x="14909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97536</xdr:rowOff>
    </xdr:from>
    <xdr:to>
      <xdr:col>68</xdr:col>
      <xdr:colOff>152400</xdr:colOff>
      <xdr:row>45</xdr:row>
      <xdr:rowOff>80518</xdr:rowOff>
    </xdr:to>
    <xdr:cxnSp macro="">
      <xdr:nvCxnSpPr>
        <xdr:cNvPr id="387" name="直線コネクタ 386"/>
        <xdr:cNvCxnSpPr/>
      </xdr:nvCxnSpPr>
      <xdr:spPr>
        <a:xfrm flipV="1">
          <a:off x="13512800" y="7641336"/>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388" name="フローチャート: 判断 387"/>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170959</xdr:rowOff>
    </xdr:from>
    <xdr:ext cx="762000" cy="259045"/>
    <xdr:sp macro="" textlink="">
      <xdr:nvSpPr>
        <xdr:cNvPr id="389" name="テキスト ボックス 388"/>
        <xdr:cNvSpPr txBox="1"/>
      </xdr:nvSpPr>
      <xdr:spPr>
        <a:xfrm>
          <a:off x="14020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155702</xdr:rowOff>
    </xdr:from>
    <xdr:to>
      <xdr:col>64</xdr:col>
      <xdr:colOff>152400</xdr:colOff>
      <xdr:row>42</xdr:row>
      <xdr:rowOff>85852</xdr:rowOff>
    </xdr:to>
    <xdr:sp macro="" textlink="">
      <xdr:nvSpPr>
        <xdr:cNvPr id="390" name="フローチャート: 判断 389"/>
        <xdr:cNvSpPr/>
      </xdr:nvSpPr>
      <xdr:spPr>
        <a:xfrm>
          <a:off x="13462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96029</xdr:rowOff>
    </xdr:from>
    <xdr:ext cx="762000" cy="259045"/>
    <xdr:sp macro="" textlink="">
      <xdr:nvSpPr>
        <xdr:cNvPr id="391" name="テキスト ボックス 390"/>
        <xdr:cNvSpPr txBox="1"/>
      </xdr:nvSpPr>
      <xdr:spPr>
        <a:xfrm>
          <a:off x="13131800" y="695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32512</xdr:rowOff>
    </xdr:from>
    <xdr:to>
      <xdr:col>81</xdr:col>
      <xdr:colOff>95250</xdr:colOff>
      <xdr:row>42</xdr:row>
      <xdr:rowOff>134112</xdr:rowOff>
    </xdr:to>
    <xdr:sp macro="" textlink="">
      <xdr:nvSpPr>
        <xdr:cNvPr id="397" name="楕円 396"/>
        <xdr:cNvSpPr/>
      </xdr:nvSpPr>
      <xdr:spPr>
        <a:xfrm>
          <a:off x="169672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4589</xdr:rowOff>
    </xdr:from>
    <xdr:ext cx="762000" cy="259045"/>
    <xdr:sp macro="" textlink="">
      <xdr:nvSpPr>
        <xdr:cNvPr id="398" name="公債費負担の状況該当値テキスト"/>
        <xdr:cNvSpPr txBox="1"/>
      </xdr:nvSpPr>
      <xdr:spPr>
        <a:xfrm>
          <a:off x="17106900" y="720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61468</xdr:rowOff>
    </xdr:from>
    <xdr:to>
      <xdr:col>77</xdr:col>
      <xdr:colOff>95250</xdr:colOff>
      <xdr:row>42</xdr:row>
      <xdr:rowOff>163068</xdr:rowOff>
    </xdr:to>
    <xdr:sp macro="" textlink="">
      <xdr:nvSpPr>
        <xdr:cNvPr id="399" name="楕円 398"/>
        <xdr:cNvSpPr/>
      </xdr:nvSpPr>
      <xdr:spPr>
        <a:xfrm>
          <a:off x="16129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147845</xdr:rowOff>
    </xdr:from>
    <xdr:ext cx="736600" cy="259045"/>
    <xdr:sp macro="" textlink="">
      <xdr:nvSpPr>
        <xdr:cNvPr id="400" name="テキスト ボックス 399"/>
        <xdr:cNvSpPr txBox="1"/>
      </xdr:nvSpPr>
      <xdr:spPr>
        <a:xfrm>
          <a:off x="15798800" y="7348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73406</xdr:rowOff>
    </xdr:from>
    <xdr:to>
      <xdr:col>73</xdr:col>
      <xdr:colOff>44450</xdr:colOff>
      <xdr:row>44</xdr:row>
      <xdr:rowOff>3556</xdr:rowOff>
    </xdr:to>
    <xdr:sp macro="" textlink="">
      <xdr:nvSpPr>
        <xdr:cNvPr id="401" name="楕円 400"/>
        <xdr:cNvSpPr/>
      </xdr:nvSpPr>
      <xdr:spPr>
        <a:xfrm>
          <a:off x="15240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159783</xdr:rowOff>
    </xdr:from>
    <xdr:ext cx="762000" cy="259045"/>
    <xdr:sp macro="" textlink="">
      <xdr:nvSpPr>
        <xdr:cNvPr id="402" name="テキスト ボックス 401"/>
        <xdr:cNvSpPr txBox="1"/>
      </xdr:nvSpPr>
      <xdr:spPr>
        <a:xfrm>
          <a:off x="14909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46736</xdr:rowOff>
    </xdr:from>
    <xdr:to>
      <xdr:col>68</xdr:col>
      <xdr:colOff>203200</xdr:colOff>
      <xdr:row>44</xdr:row>
      <xdr:rowOff>148336</xdr:rowOff>
    </xdr:to>
    <xdr:sp macro="" textlink="">
      <xdr:nvSpPr>
        <xdr:cNvPr id="403" name="楕円 402"/>
        <xdr:cNvSpPr/>
      </xdr:nvSpPr>
      <xdr:spPr>
        <a:xfrm>
          <a:off x="14351000" y="759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133113</xdr:rowOff>
    </xdr:from>
    <xdr:ext cx="762000" cy="259045"/>
    <xdr:sp macro="" textlink="">
      <xdr:nvSpPr>
        <xdr:cNvPr id="404" name="テキスト ボックス 403"/>
        <xdr:cNvSpPr txBox="1"/>
      </xdr:nvSpPr>
      <xdr:spPr>
        <a:xfrm>
          <a:off x="14020800" y="76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29718</xdr:rowOff>
    </xdr:from>
    <xdr:to>
      <xdr:col>64</xdr:col>
      <xdr:colOff>152400</xdr:colOff>
      <xdr:row>45</xdr:row>
      <xdr:rowOff>131318</xdr:rowOff>
    </xdr:to>
    <xdr:sp macro="" textlink="">
      <xdr:nvSpPr>
        <xdr:cNvPr id="405" name="楕円 404"/>
        <xdr:cNvSpPr/>
      </xdr:nvSpPr>
      <xdr:spPr>
        <a:xfrm>
          <a:off x="13462000" y="774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116095</xdr:rowOff>
    </xdr:from>
    <xdr:ext cx="762000" cy="259045"/>
    <xdr:sp macro="" textlink="">
      <xdr:nvSpPr>
        <xdr:cNvPr id="406" name="テキスト ボックス 405"/>
        <xdr:cNvSpPr txBox="1"/>
      </xdr:nvSpPr>
      <xdr:spPr>
        <a:xfrm>
          <a:off x="13131800" y="783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他の類似団体平均と比較して高い要因として、ケアハウス建設、クリーンセンター建設、保健福祉総合センター建設、公営住宅建設等、大規模な投資的事業を実施してきたことに加え、平成</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年度には国営事業（しろがね地区）の負担金の一括償還や土地改良区への負担金が発生したことが要因として挙げられる。</a:t>
          </a:r>
          <a:endParaRPr lang="ja-JP" altLang="ja-JP" sz="1400">
            <a:effectLst/>
          </a:endParaRPr>
        </a:p>
        <a:p>
          <a:r>
            <a:rPr lang="ja-JP" altLang="ja-JP" sz="1100" b="0" i="0" baseline="0">
              <a:solidFill>
                <a:schemeClr val="dk1"/>
              </a:solidFill>
              <a:effectLst/>
              <a:latin typeface="+mn-lt"/>
              <a:ea typeface="+mn-ea"/>
              <a:cs typeface="+mn-cs"/>
            </a:rPr>
            <a:t>　昨年と比較すると</a:t>
          </a:r>
          <a:r>
            <a:rPr lang="en-US" altLang="ja-JP" sz="1100" b="0" i="0" baseline="0">
              <a:solidFill>
                <a:schemeClr val="dk1"/>
              </a:solidFill>
              <a:effectLst/>
              <a:latin typeface="+mn-lt"/>
              <a:ea typeface="+mn-ea"/>
              <a:cs typeface="+mn-cs"/>
            </a:rPr>
            <a:t>6.3</a:t>
          </a:r>
          <a:r>
            <a:rPr lang="ja-JP" altLang="ja-JP" sz="1100" b="0" i="0" baseline="0">
              <a:solidFill>
                <a:schemeClr val="dk1"/>
              </a:solidFill>
              <a:effectLst/>
              <a:latin typeface="+mn-lt"/>
              <a:ea typeface="+mn-ea"/>
              <a:cs typeface="+mn-cs"/>
            </a:rPr>
            <a:t>％減少しており、平成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から実施している老朽公共施設の改修等に伴う起債の新規発行により、一定程度の公債費は見込まれるため、今後においても抑制を図る中で、緊急度、住民ニーズを的確に把握した事業の選択により、起債に大きく頼ることのない財政運営に努め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127127</xdr:rowOff>
    </xdr:to>
    <xdr:cxnSp macro="">
      <xdr:nvCxnSpPr>
        <xdr:cNvPr id="435" name="直線コネクタ 434"/>
        <xdr:cNvCxnSpPr/>
      </xdr:nvCxnSpPr>
      <xdr:spPr>
        <a:xfrm flipV="1">
          <a:off x="17018000" y="2370667"/>
          <a:ext cx="0" cy="13569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99204</xdr:rowOff>
    </xdr:from>
    <xdr:ext cx="762000" cy="259045"/>
    <xdr:sp macro="" textlink="">
      <xdr:nvSpPr>
        <xdr:cNvPr id="436" name="将来負担の状況最小値テキスト"/>
        <xdr:cNvSpPr txBox="1"/>
      </xdr:nvSpPr>
      <xdr:spPr>
        <a:xfrm>
          <a:off x="17106900" y="369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127127</xdr:rowOff>
    </xdr:from>
    <xdr:to>
      <xdr:col>81</xdr:col>
      <xdr:colOff>133350</xdr:colOff>
      <xdr:row>21</xdr:row>
      <xdr:rowOff>127127</xdr:rowOff>
    </xdr:to>
    <xdr:cxnSp macro="">
      <xdr:nvCxnSpPr>
        <xdr:cNvPr id="437" name="直線コネクタ 436"/>
        <xdr:cNvCxnSpPr/>
      </xdr:nvCxnSpPr>
      <xdr:spPr>
        <a:xfrm>
          <a:off x="16929100" y="3727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8"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122132</xdr:rowOff>
    </xdr:from>
    <xdr:to>
      <xdr:col>81</xdr:col>
      <xdr:colOff>44450</xdr:colOff>
      <xdr:row>17</xdr:row>
      <xdr:rowOff>1355</xdr:rowOff>
    </xdr:to>
    <xdr:cxnSp macro="">
      <xdr:nvCxnSpPr>
        <xdr:cNvPr id="440" name="直線コネクタ 439"/>
        <xdr:cNvCxnSpPr/>
      </xdr:nvCxnSpPr>
      <xdr:spPr>
        <a:xfrm flipV="1">
          <a:off x="16179800" y="2865332"/>
          <a:ext cx="8382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1"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106849</xdr:rowOff>
    </xdr:from>
    <xdr:to>
      <xdr:col>77</xdr:col>
      <xdr:colOff>44450</xdr:colOff>
      <xdr:row>17</xdr:row>
      <xdr:rowOff>1355</xdr:rowOff>
    </xdr:to>
    <xdr:cxnSp macro="">
      <xdr:nvCxnSpPr>
        <xdr:cNvPr id="443" name="直線コネクタ 442"/>
        <xdr:cNvCxnSpPr/>
      </xdr:nvCxnSpPr>
      <xdr:spPr>
        <a:xfrm>
          <a:off x="15290800" y="2850049"/>
          <a:ext cx="889000" cy="6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4" name="フローチャート: 判断 443"/>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5" name="テキスト ボックス 444"/>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106849</xdr:rowOff>
    </xdr:from>
    <xdr:to>
      <xdr:col>72</xdr:col>
      <xdr:colOff>203200</xdr:colOff>
      <xdr:row>17</xdr:row>
      <xdr:rowOff>8594</xdr:rowOff>
    </xdr:to>
    <xdr:cxnSp macro="">
      <xdr:nvCxnSpPr>
        <xdr:cNvPr id="446" name="直線コネクタ 445"/>
        <xdr:cNvCxnSpPr/>
      </xdr:nvCxnSpPr>
      <xdr:spPr>
        <a:xfrm flipV="1">
          <a:off x="14401800" y="2850049"/>
          <a:ext cx="889000" cy="7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24934</xdr:rowOff>
    </xdr:from>
    <xdr:to>
      <xdr:col>73</xdr:col>
      <xdr:colOff>44450</xdr:colOff>
      <xdr:row>14</xdr:row>
      <xdr:rowOff>126534</xdr:rowOff>
    </xdr:to>
    <xdr:sp macro="" textlink="">
      <xdr:nvSpPr>
        <xdr:cNvPr id="447" name="フローチャート: 判断 446"/>
        <xdr:cNvSpPr/>
      </xdr:nvSpPr>
      <xdr:spPr>
        <a:xfrm>
          <a:off x="15240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136711</xdr:rowOff>
    </xdr:from>
    <xdr:ext cx="762000" cy="259045"/>
    <xdr:sp macro="" textlink="">
      <xdr:nvSpPr>
        <xdr:cNvPr id="448" name="テキスト ボックス 447"/>
        <xdr:cNvSpPr txBox="1"/>
      </xdr:nvSpPr>
      <xdr:spPr>
        <a:xfrm>
          <a:off x="14909800" y="219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83524</xdr:rowOff>
    </xdr:from>
    <xdr:to>
      <xdr:col>68</xdr:col>
      <xdr:colOff>152400</xdr:colOff>
      <xdr:row>17</xdr:row>
      <xdr:rowOff>8594</xdr:rowOff>
    </xdr:to>
    <xdr:cxnSp macro="">
      <xdr:nvCxnSpPr>
        <xdr:cNvPr id="449" name="直線コネクタ 448"/>
        <xdr:cNvCxnSpPr/>
      </xdr:nvCxnSpPr>
      <xdr:spPr>
        <a:xfrm>
          <a:off x="13512800" y="282672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1609</xdr:rowOff>
    </xdr:from>
    <xdr:to>
      <xdr:col>68</xdr:col>
      <xdr:colOff>203200</xdr:colOff>
      <xdr:row>14</xdr:row>
      <xdr:rowOff>103209</xdr:rowOff>
    </xdr:to>
    <xdr:sp macro="" textlink="">
      <xdr:nvSpPr>
        <xdr:cNvPr id="450" name="フローチャート: 判断 449"/>
        <xdr:cNvSpPr/>
      </xdr:nvSpPr>
      <xdr:spPr>
        <a:xfrm>
          <a:off x="14351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113386</xdr:rowOff>
    </xdr:from>
    <xdr:ext cx="762000" cy="259045"/>
    <xdr:sp macro="" textlink="">
      <xdr:nvSpPr>
        <xdr:cNvPr id="451" name="テキスト ボックス 450"/>
        <xdr:cNvSpPr txBox="1"/>
      </xdr:nvSpPr>
      <xdr:spPr>
        <a:xfrm>
          <a:off x="14020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71586</xdr:rowOff>
    </xdr:from>
    <xdr:to>
      <xdr:col>64</xdr:col>
      <xdr:colOff>152400</xdr:colOff>
      <xdr:row>15</xdr:row>
      <xdr:rowOff>1736</xdr:rowOff>
    </xdr:to>
    <xdr:sp macro="" textlink="">
      <xdr:nvSpPr>
        <xdr:cNvPr id="452" name="フローチャート: 判断 451"/>
        <xdr:cNvSpPr/>
      </xdr:nvSpPr>
      <xdr:spPr>
        <a:xfrm>
          <a:off x="13462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11913</xdr:rowOff>
    </xdr:from>
    <xdr:ext cx="762000" cy="259045"/>
    <xdr:sp macro="" textlink="">
      <xdr:nvSpPr>
        <xdr:cNvPr id="453" name="テキスト ボックス 452"/>
        <xdr:cNvSpPr txBox="1"/>
      </xdr:nvSpPr>
      <xdr:spPr>
        <a:xfrm>
          <a:off x="13131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71332</xdr:rowOff>
    </xdr:from>
    <xdr:to>
      <xdr:col>81</xdr:col>
      <xdr:colOff>95250</xdr:colOff>
      <xdr:row>17</xdr:row>
      <xdr:rowOff>1482</xdr:rowOff>
    </xdr:to>
    <xdr:sp macro="" textlink="">
      <xdr:nvSpPr>
        <xdr:cNvPr id="459" name="楕円 458"/>
        <xdr:cNvSpPr/>
      </xdr:nvSpPr>
      <xdr:spPr>
        <a:xfrm>
          <a:off x="16967200" y="281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43409</xdr:rowOff>
    </xdr:from>
    <xdr:ext cx="762000" cy="259045"/>
    <xdr:sp macro="" textlink="">
      <xdr:nvSpPr>
        <xdr:cNvPr id="460" name="将来負担の状況該当値テキスト"/>
        <xdr:cNvSpPr txBox="1"/>
      </xdr:nvSpPr>
      <xdr:spPr>
        <a:xfrm>
          <a:off x="17106900" y="278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122005</xdr:rowOff>
    </xdr:from>
    <xdr:to>
      <xdr:col>77</xdr:col>
      <xdr:colOff>95250</xdr:colOff>
      <xdr:row>17</xdr:row>
      <xdr:rowOff>52155</xdr:rowOff>
    </xdr:to>
    <xdr:sp macro="" textlink="">
      <xdr:nvSpPr>
        <xdr:cNvPr id="461" name="楕円 460"/>
        <xdr:cNvSpPr/>
      </xdr:nvSpPr>
      <xdr:spPr>
        <a:xfrm>
          <a:off x="16129000" y="286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36932</xdr:rowOff>
    </xdr:from>
    <xdr:ext cx="736600" cy="259045"/>
    <xdr:sp macro="" textlink="">
      <xdr:nvSpPr>
        <xdr:cNvPr id="462" name="テキスト ボックス 461"/>
        <xdr:cNvSpPr txBox="1"/>
      </xdr:nvSpPr>
      <xdr:spPr>
        <a:xfrm>
          <a:off x="15798800" y="2951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56049</xdr:rowOff>
    </xdr:from>
    <xdr:to>
      <xdr:col>73</xdr:col>
      <xdr:colOff>44450</xdr:colOff>
      <xdr:row>16</xdr:row>
      <xdr:rowOff>157649</xdr:rowOff>
    </xdr:to>
    <xdr:sp macro="" textlink="">
      <xdr:nvSpPr>
        <xdr:cNvPr id="463" name="楕円 462"/>
        <xdr:cNvSpPr/>
      </xdr:nvSpPr>
      <xdr:spPr>
        <a:xfrm>
          <a:off x="15240000" y="279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142426</xdr:rowOff>
    </xdr:from>
    <xdr:ext cx="762000" cy="259045"/>
    <xdr:sp macro="" textlink="">
      <xdr:nvSpPr>
        <xdr:cNvPr id="464" name="テキスト ボックス 463"/>
        <xdr:cNvSpPr txBox="1"/>
      </xdr:nvSpPr>
      <xdr:spPr>
        <a:xfrm>
          <a:off x="14909800" y="2885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129244</xdr:rowOff>
    </xdr:from>
    <xdr:to>
      <xdr:col>68</xdr:col>
      <xdr:colOff>203200</xdr:colOff>
      <xdr:row>17</xdr:row>
      <xdr:rowOff>59394</xdr:rowOff>
    </xdr:to>
    <xdr:sp macro="" textlink="">
      <xdr:nvSpPr>
        <xdr:cNvPr id="465" name="楕円 464"/>
        <xdr:cNvSpPr/>
      </xdr:nvSpPr>
      <xdr:spPr>
        <a:xfrm>
          <a:off x="14351000" y="287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44171</xdr:rowOff>
    </xdr:from>
    <xdr:ext cx="762000" cy="259045"/>
    <xdr:sp macro="" textlink="">
      <xdr:nvSpPr>
        <xdr:cNvPr id="466" name="テキスト ボックス 465"/>
        <xdr:cNvSpPr txBox="1"/>
      </xdr:nvSpPr>
      <xdr:spPr>
        <a:xfrm>
          <a:off x="14020800" y="2958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32724</xdr:rowOff>
    </xdr:from>
    <xdr:to>
      <xdr:col>64</xdr:col>
      <xdr:colOff>152400</xdr:colOff>
      <xdr:row>16</xdr:row>
      <xdr:rowOff>134324</xdr:rowOff>
    </xdr:to>
    <xdr:sp macro="" textlink="">
      <xdr:nvSpPr>
        <xdr:cNvPr id="467" name="楕円 466"/>
        <xdr:cNvSpPr/>
      </xdr:nvSpPr>
      <xdr:spPr>
        <a:xfrm>
          <a:off x="13462000" y="277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119101</xdr:rowOff>
    </xdr:from>
    <xdr:ext cx="762000" cy="259045"/>
    <xdr:sp macro="" textlink="">
      <xdr:nvSpPr>
        <xdr:cNvPr id="468" name="テキスト ボックス 467"/>
        <xdr:cNvSpPr txBox="1"/>
      </xdr:nvSpPr>
      <xdr:spPr>
        <a:xfrm>
          <a:off x="13131800" y="2862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北海道上富良野町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10,967
10,926
237.10
7,852,963
7,626,531
220,719
4,170,032
8,546,085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61.5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職員適正化計画、新職員適正化計画の着実な推進により、職員の減員を進めてきたことや在級年数や特別昇給制度の見直し、新給料表の導入など給与の適正化に努めてきたことから、類似団体平均を下回る水準で推移している。</a:t>
          </a:r>
          <a:endParaRPr lang="ja-JP" altLang="ja-JP" sz="1400">
            <a:effectLst/>
          </a:endParaRPr>
        </a:p>
        <a:p>
          <a:r>
            <a:rPr lang="ja-JP" altLang="ja-JP" sz="1100" b="0" i="0" baseline="0">
              <a:solidFill>
                <a:schemeClr val="dk1"/>
              </a:solidFill>
              <a:effectLst/>
              <a:latin typeface="+mn-lt"/>
              <a:ea typeface="+mn-ea"/>
              <a:cs typeface="+mn-cs"/>
            </a:rPr>
            <a:t>　今後も「町政運営改善プラン」に基づき更なる縮減を図っていく。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133858</xdr:rowOff>
    </xdr:to>
    <xdr:cxnSp macro="">
      <xdr:nvCxnSpPr>
        <xdr:cNvPr id="59" name="直線コネクタ 58"/>
        <xdr:cNvCxnSpPr/>
      </xdr:nvCxnSpPr>
      <xdr:spPr>
        <a:xfrm flipV="1">
          <a:off x="4826000" y="6006592"/>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17272</xdr:rowOff>
    </xdr:from>
    <xdr:to>
      <xdr:col>24</xdr:col>
      <xdr:colOff>25400</xdr:colOff>
      <xdr:row>36</xdr:row>
      <xdr:rowOff>49276</xdr:rowOff>
    </xdr:to>
    <xdr:cxnSp macro="">
      <xdr:nvCxnSpPr>
        <xdr:cNvPr id="64" name="直線コネクタ 63"/>
        <xdr:cNvCxnSpPr/>
      </xdr:nvCxnSpPr>
      <xdr:spPr>
        <a:xfrm>
          <a:off x="3987800" y="618947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107713</xdr:rowOff>
    </xdr:from>
    <xdr:ext cx="762000" cy="259045"/>
    <xdr:sp macro="" textlink="">
      <xdr:nvSpPr>
        <xdr:cNvPr id="65" name="人件費平均値テキスト"/>
        <xdr:cNvSpPr txBox="1"/>
      </xdr:nvSpPr>
      <xdr:spPr>
        <a:xfrm>
          <a:off x="4914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17272</xdr:rowOff>
    </xdr:from>
    <xdr:to>
      <xdr:col>19</xdr:col>
      <xdr:colOff>187325</xdr:colOff>
      <xdr:row>36</xdr:row>
      <xdr:rowOff>30988</xdr:rowOff>
    </xdr:to>
    <xdr:cxnSp macro="">
      <xdr:nvCxnSpPr>
        <xdr:cNvPr id="67" name="直線コネクタ 66"/>
        <xdr:cNvCxnSpPr/>
      </xdr:nvCxnSpPr>
      <xdr:spPr>
        <a:xfrm flipV="1">
          <a:off x="3098800" y="61894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131064</xdr:rowOff>
    </xdr:from>
    <xdr:to>
      <xdr:col>20</xdr:col>
      <xdr:colOff>38100</xdr:colOff>
      <xdr:row>37</xdr:row>
      <xdr:rowOff>61214</xdr:rowOff>
    </xdr:to>
    <xdr:sp macro="" textlink="">
      <xdr:nvSpPr>
        <xdr:cNvPr id="68" name="フローチャート: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45991</xdr:rowOff>
    </xdr:from>
    <xdr:ext cx="736600" cy="259045"/>
    <xdr:sp macro="" textlink="">
      <xdr:nvSpPr>
        <xdr:cNvPr id="69" name="テキスト ボックス 68"/>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21844</xdr:rowOff>
    </xdr:from>
    <xdr:to>
      <xdr:col>15</xdr:col>
      <xdr:colOff>98425</xdr:colOff>
      <xdr:row>36</xdr:row>
      <xdr:rowOff>30988</xdr:rowOff>
    </xdr:to>
    <xdr:cxnSp macro="">
      <xdr:nvCxnSpPr>
        <xdr:cNvPr id="70" name="直線コネクタ 69"/>
        <xdr:cNvCxnSpPr/>
      </xdr:nvCxnSpPr>
      <xdr:spPr>
        <a:xfrm>
          <a:off x="2209800" y="61940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117348</xdr:rowOff>
    </xdr:from>
    <xdr:to>
      <xdr:col>15</xdr:col>
      <xdr:colOff>149225</xdr:colOff>
      <xdr:row>37</xdr:row>
      <xdr:rowOff>47498</xdr:rowOff>
    </xdr:to>
    <xdr:sp macro="" textlink="">
      <xdr:nvSpPr>
        <xdr:cNvPr id="71" name="フローチャート: 判断 70"/>
        <xdr:cNvSpPr/>
      </xdr:nvSpPr>
      <xdr:spPr>
        <a:xfrm>
          <a:off x="3048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32275</xdr:rowOff>
    </xdr:from>
    <xdr:ext cx="762000" cy="259045"/>
    <xdr:sp macro="" textlink="">
      <xdr:nvSpPr>
        <xdr:cNvPr id="72" name="テキスト ボックス 71"/>
        <xdr:cNvSpPr txBox="1"/>
      </xdr:nvSpPr>
      <xdr:spPr>
        <a:xfrm>
          <a:off x="2717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21844</xdr:rowOff>
    </xdr:from>
    <xdr:to>
      <xdr:col>11</xdr:col>
      <xdr:colOff>9525</xdr:colOff>
      <xdr:row>36</xdr:row>
      <xdr:rowOff>44704</xdr:rowOff>
    </xdr:to>
    <xdr:cxnSp macro="">
      <xdr:nvCxnSpPr>
        <xdr:cNvPr id="73" name="直線コネクタ 72"/>
        <xdr:cNvCxnSpPr/>
      </xdr:nvCxnSpPr>
      <xdr:spPr>
        <a:xfrm flipV="1">
          <a:off x="1320800" y="61940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5" name="テキスト ボックス 74"/>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45991</xdr:rowOff>
    </xdr:from>
    <xdr:ext cx="762000" cy="259045"/>
    <xdr:sp macro="" textlink="">
      <xdr:nvSpPr>
        <xdr:cNvPr id="77" name="テキスト ボックス 76"/>
        <xdr:cNvSpPr txBox="1"/>
      </xdr:nvSpPr>
      <xdr:spPr>
        <a:xfrm>
          <a:off x="939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169926</xdr:rowOff>
    </xdr:from>
    <xdr:to>
      <xdr:col>24</xdr:col>
      <xdr:colOff>76200</xdr:colOff>
      <xdr:row>36</xdr:row>
      <xdr:rowOff>100076</xdr:rowOff>
    </xdr:to>
    <xdr:sp macro="" textlink="">
      <xdr:nvSpPr>
        <xdr:cNvPr id="83" name="楕円 82"/>
        <xdr:cNvSpPr/>
      </xdr:nvSpPr>
      <xdr:spPr>
        <a:xfrm>
          <a:off x="4775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15003</xdr:rowOff>
    </xdr:from>
    <xdr:ext cx="762000" cy="259045"/>
    <xdr:sp macro="" textlink="">
      <xdr:nvSpPr>
        <xdr:cNvPr id="84" name="人件費該当値テキスト"/>
        <xdr:cNvSpPr txBox="1"/>
      </xdr:nvSpPr>
      <xdr:spPr>
        <a:xfrm>
          <a:off x="4914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137922</xdr:rowOff>
    </xdr:from>
    <xdr:to>
      <xdr:col>20</xdr:col>
      <xdr:colOff>38100</xdr:colOff>
      <xdr:row>36</xdr:row>
      <xdr:rowOff>68072</xdr:rowOff>
    </xdr:to>
    <xdr:sp macro="" textlink="">
      <xdr:nvSpPr>
        <xdr:cNvPr id="85" name="楕円 84"/>
        <xdr:cNvSpPr/>
      </xdr:nvSpPr>
      <xdr:spPr>
        <a:xfrm>
          <a:off x="3937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78249</xdr:rowOff>
    </xdr:from>
    <xdr:ext cx="736600" cy="259045"/>
    <xdr:sp macro="" textlink="">
      <xdr:nvSpPr>
        <xdr:cNvPr id="86" name="テキスト ボックス 85"/>
        <xdr:cNvSpPr txBox="1"/>
      </xdr:nvSpPr>
      <xdr:spPr>
        <a:xfrm>
          <a:off x="3606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151638</xdr:rowOff>
    </xdr:from>
    <xdr:to>
      <xdr:col>15</xdr:col>
      <xdr:colOff>149225</xdr:colOff>
      <xdr:row>36</xdr:row>
      <xdr:rowOff>81788</xdr:rowOff>
    </xdr:to>
    <xdr:sp macro="" textlink="">
      <xdr:nvSpPr>
        <xdr:cNvPr id="87" name="楕円 86"/>
        <xdr:cNvSpPr/>
      </xdr:nvSpPr>
      <xdr:spPr>
        <a:xfrm>
          <a:off x="3048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91965</xdr:rowOff>
    </xdr:from>
    <xdr:ext cx="762000" cy="259045"/>
    <xdr:sp macro="" textlink="">
      <xdr:nvSpPr>
        <xdr:cNvPr id="88" name="テキスト ボックス 87"/>
        <xdr:cNvSpPr txBox="1"/>
      </xdr:nvSpPr>
      <xdr:spPr>
        <a:xfrm>
          <a:off x="2717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142494</xdr:rowOff>
    </xdr:from>
    <xdr:to>
      <xdr:col>11</xdr:col>
      <xdr:colOff>60325</xdr:colOff>
      <xdr:row>36</xdr:row>
      <xdr:rowOff>72644</xdr:rowOff>
    </xdr:to>
    <xdr:sp macro="" textlink="">
      <xdr:nvSpPr>
        <xdr:cNvPr id="89" name="楕円 88"/>
        <xdr:cNvSpPr/>
      </xdr:nvSpPr>
      <xdr:spPr>
        <a:xfrm>
          <a:off x="2159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82821</xdr:rowOff>
    </xdr:from>
    <xdr:ext cx="762000" cy="259045"/>
    <xdr:sp macro="" textlink="">
      <xdr:nvSpPr>
        <xdr:cNvPr id="90" name="テキスト ボックス 89"/>
        <xdr:cNvSpPr txBox="1"/>
      </xdr:nvSpPr>
      <xdr:spPr>
        <a:xfrm>
          <a:off x="1828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165354</xdr:rowOff>
    </xdr:from>
    <xdr:to>
      <xdr:col>6</xdr:col>
      <xdr:colOff>171450</xdr:colOff>
      <xdr:row>36</xdr:row>
      <xdr:rowOff>95504</xdr:rowOff>
    </xdr:to>
    <xdr:sp macro="" textlink="">
      <xdr:nvSpPr>
        <xdr:cNvPr id="91" name="楕円 90"/>
        <xdr:cNvSpPr/>
      </xdr:nvSpPr>
      <xdr:spPr>
        <a:xfrm>
          <a:off x="1270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105681</xdr:rowOff>
    </xdr:from>
    <xdr:ext cx="762000" cy="259045"/>
    <xdr:sp macro="" textlink="">
      <xdr:nvSpPr>
        <xdr:cNvPr id="92" name="テキスト ボックス 91"/>
        <xdr:cNvSpPr txBox="1"/>
      </xdr:nvSpPr>
      <xdr:spPr>
        <a:xfrm>
          <a:off x="939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物件費の経常収支比率は、類似団体と比較して３．５ポイント高いが、主な要因は大雪により道路維持管理にかかる燃料費および委託料などの経費が大きく上がったためである。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41275</xdr:rowOff>
    </xdr:from>
    <xdr:to>
      <xdr:col>82</xdr:col>
      <xdr:colOff>107950</xdr:colOff>
      <xdr:row>21</xdr:row>
      <xdr:rowOff>88900</xdr:rowOff>
    </xdr:to>
    <xdr:cxnSp macro="">
      <xdr:nvCxnSpPr>
        <xdr:cNvPr id="124" name="直線コネクタ 123"/>
        <xdr:cNvCxnSpPr/>
      </xdr:nvCxnSpPr>
      <xdr:spPr>
        <a:xfrm flipV="1">
          <a:off x="16510000" y="227012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60977</xdr:rowOff>
    </xdr:from>
    <xdr:ext cx="762000" cy="259045"/>
    <xdr:sp macro="" textlink="">
      <xdr:nvSpPr>
        <xdr:cNvPr id="125" name="物件費最小値テキスト"/>
        <xdr:cNvSpPr txBox="1"/>
      </xdr:nvSpPr>
      <xdr:spPr>
        <a:xfrm>
          <a:off x="16598900" y="366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88900</xdr:rowOff>
    </xdr:from>
    <xdr:to>
      <xdr:col>82</xdr:col>
      <xdr:colOff>196850</xdr:colOff>
      <xdr:row>21</xdr:row>
      <xdr:rowOff>88900</xdr:rowOff>
    </xdr:to>
    <xdr:cxnSp macro="">
      <xdr:nvCxnSpPr>
        <xdr:cNvPr id="126" name="直線コネクタ 125"/>
        <xdr:cNvCxnSpPr/>
      </xdr:nvCxnSpPr>
      <xdr:spPr>
        <a:xfrm>
          <a:off x="16421100" y="368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127652</xdr:rowOff>
    </xdr:from>
    <xdr:ext cx="762000" cy="259045"/>
    <xdr:sp macro="" textlink="">
      <xdr:nvSpPr>
        <xdr:cNvPr id="127" name="物件費最大値テキスト"/>
        <xdr:cNvSpPr txBox="1"/>
      </xdr:nvSpPr>
      <xdr:spPr>
        <a:xfrm>
          <a:off x="16598900" y="201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41275</xdr:rowOff>
    </xdr:from>
    <xdr:to>
      <xdr:col>82</xdr:col>
      <xdr:colOff>196850</xdr:colOff>
      <xdr:row>13</xdr:row>
      <xdr:rowOff>41275</xdr:rowOff>
    </xdr:to>
    <xdr:cxnSp macro="">
      <xdr:nvCxnSpPr>
        <xdr:cNvPr id="128" name="直線コネクタ 127"/>
        <xdr:cNvCxnSpPr/>
      </xdr:nvCxnSpPr>
      <xdr:spPr>
        <a:xfrm>
          <a:off x="16421100" y="227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146050</xdr:rowOff>
    </xdr:from>
    <xdr:to>
      <xdr:col>82</xdr:col>
      <xdr:colOff>107950</xdr:colOff>
      <xdr:row>18</xdr:row>
      <xdr:rowOff>155575</xdr:rowOff>
    </xdr:to>
    <xdr:cxnSp macro="">
      <xdr:nvCxnSpPr>
        <xdr:cNvPr id="129" name="直線コネクタ 128"/>
        <xdr:cNvCxnSpPr/>
      </xdr:nvCxnSpPr>
      <xdr:spPr>
        <a:xfrm>
          <a:off x="15671800" y="2889250"/>
          <a:ext cx="838200" cy="35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30"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31" name="フローチャート: 判断 130"/>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146050</xdr:rowOff>
    </xdr:from>
    <xdr:to>
      <xdr:col>78</xdr:col>
      <xdr:colOff>69850</xdr:colOff>
      <xdr:row>16</xdr:row>
      <xdr:rowOff>165100</xdr:rowOff>
    </xdr:to>
    <xdr:cxnSp macro="">
      <xdr:nvCxnSpPr>
        <xdr:cNvPr id="132" name="直線コネクタ 131"/>
        <xdr:cNvCxnSpPr/>
      </xdr:nvCxnSpPr>
      <xdr:spPr>
        <a:xfrm flipV="1">
          <a:off x="14782800" y="2889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3" name="フローチャート: 判断 132"/>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34" name="テキスト ボックス 133"/>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155575</xdr:rowOff>
    </xdr:from>
    <xdr:to>
      <xdr:col>73</xdr:col>
      <xdr:colOff>180975</xdr:colOff>
      <xdr:row>16</xdr:row>
      <xdr:rowOff>165100</xdr:rowOff>
    </xdr:to>
    <xdr:cxnSp macro="">
      <xdr:nvCxnSpPr>
        <xdr:cNvPr id="135" name="直線コネクタ 134"/>
        <xdr:cNvCxnSpPr/>
      </xdr:nvCxnSpPr>
      <xdr:spPr>
        <a:xfrm>
          <a:off x="13893800" y="28987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47625</xdr:rowOff>
    </xdr:from>
    <xdr:to>
      <xdr:col>74</xdr:col>
      <xdr:colOff>31750</xdr:colOff>
      <xdr:row>16</xdr:row>
      <xdr:rowOff>149225</xdr:rowOff>
    </xdr:to>
    <xdr:sp macro="" textlink="">
      <xdr:nvSpPr>
        <xdr:cNvPr id="136" name="フローチャート: 判断 135"/>
        <xdr:cNvSpPr/>
      </xdr:nvSpPr>
      <xdr:spPr>
        <a:xfrm>
          <a:off x="147320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159402</xdr:rowOff>
    </xdr:from>
    <xdr:ext cx="762000" cy="259045"/>
    <xdr:sp macro="" textlink="">
      <xdr:nvSpPr>
        <xdr:cNvPr id="137" name="テキスト ボックス 136"/>
        <xdr:cNvSpPr txBox="1"/>
      </xdr:nvSpPr>
      <xdr:spPr>
        <a:xfrm>
          <a:off x="14401800" y="255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155575</xdr:rowOff>
    </xdr:from>
    <xdr:to>
      <xdr:col>69</xdr:col>
      <xdr:colOff>92075</xdr:colOff>
      <xdr:row>17</xdr:row>
      <xdr:rowOff>41275</xdr:rowOff>
    </xdr:to>
    <xdr:cxnSp macro="">
      <xdr:nvCxnSpPr>
        <xdr:cNvPr id="138" name="直線コネクタ 137"/>
        <xdr:cNvCxnSpPr/>
      </xdr:nvCxnSpPr>
      <xdr:spPr>
        <a:xfrm flipV="1">
          <a:off x="13004800" y="28987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28575</xdr:rowOff>
    </xdr:from>
    <xdr:to>
      <xdr:col>69</xdr:col>
      <xdr:colOff>142875</xdr:colOff>
      <xdr:row>16</xdr:row>
      <xdr:rowOff>130175</xdr:rowOff>
    </xdr:to>
    <xdr:sp macro="" textlink="">
      <xdr:nvSpPr>
        <xdr:cNvPr id="139" name="フローチャート: 判断 138"/>
        <xdr:cNvSpPr/>
      </xdr:nvSpPr>
      <xdr:spPr>
        <a:xfrm>
          <a:off x="138430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140352</xdr:rowOff>
    </xdr:from>
    <xdr:ext cx="762000" cy="259045"/>
    <xdr:sp macro="" textlink="">
      <xdr:nvSpPr>
        <xdr:cNvPr id="140" name="テキスト ボックス 139"/>
        <xdr:cNvSpPr txBox="1"/>
      </xdr:nvSpPr>
      <xdr:spPr>
        <a:xfrm>
          <a:off x="13512800" y="254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152400</xdr:rowOff>
    </xdr:from>
    <xdr:to>
      <xdr:col>65</xdr:col>
      <xdr:colOff>53975</xdr:colOff>
      <xdr:row>16</xdr:row>
      <xdr:rowOff>82550</xdr:rowOff>
    </xdr:to>
    <xdr:sp macro="" textlink="">
      <xdr:nvSpPr>
        <xdr:cNvPr id="141" name="フローチャート: 判断 140"/>
        <xdr:cNvSpPr/>
      </xdr:nvSpPr>
      <xdr:spPr>
        <a:xfrm>
          <a:off x="12954000" y="272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92727</xdr:rowOff>
    </xdr:from>
    <xdr:ext cx="762000" cy="259045"/>
    <xdr:sp macro="" textlink="">
      <xdr:nvSpPr>
        <xdr:cNvPr id="142" name="テキスト ボックス 141"/>
        <xdr:cNvSpPr txBox="1"/>
      </xdr:nvSpPr>
      <xdr:spPr>
        <a:xfrm>
          <a:off x="12623800" y="249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104775</xdr:rowOff>
    </xdr:from>
    <xdr:to>
      <xdr:col>82</xdr:col>
      <xdr:colOff>158750</xdr:colOff>
      <xdr:row>19</xdr:row>
      <xdr:rowOff>34925</xdr:rowOff>
    </xdr:to>
    <xdr:sp macro="" textlink="">
      <xdr:nvSpPr>
        <xdr:cNvPr id="148" name="楕円 147"/>
        <xdr:cNvSpPr/>
      </xdr:nvSpPr>
      <xdr:spPr>
        <a:xfrm>
          <a:off x="16459200" y="319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76852</xdr:rowOff>
    </xdr:from>
    <xdr:ext cx="762000" cy="259045"/>
    <xdr:sp macro="" textlink="">
      <xdr:nvSpPr>
        <xdr:cNvPr id="149" name="物件費該当値テキスト"/>
        <xdr:cNvSpPr txBox="1"/>
      </xdr:nvSpPr>
      <xdr:spPr>
        <a:xfrm>
          <a:off x="16598900" y="316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95250</xdr:rowOff>
    </xdr:from>
    <xdr:to>
      <xdr:col>78</xdr:col>
      <xdr:colOff>120650</xdr:colOff>
      <xdr:row>17</xdr:row>
      <xdr:rowOff>25400</xdr:rowOff>
    </xdr:to>
    <xdr:sp macro="" textlink="">
      <xdr:nvSpPr>
        <xdr:cNvPr id="150" name="楕円 149"/>
        <xdr:cNvSpPr/>
      </xdr:nvSpPr>
      <xdr:spPr>
        <a:xfrm>
          <a:off x="15621000" y="283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10177</xdr:rowOff>
    </xdr:from>
    <xdr:ext cx="736600" cy="259045"/>
    <xdr:sp macro="" textlink="">
      <xdr:nvSpPr>
        <xdr:cNvPr id="151" name="テキスト ボックス 150"/>
        <xdr:cNvSpPr txBox="1"/>
      </xdr:nvSpPr>
      <xdr:spPr>
        <a:xfrm>
          <a:off x="15290800" y="292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114300</xdr:rowOff>
    </xdr:from>
    <xdr:to>
      <xdr:col>74</xdr:col>
      <xdr:colOff>31750</xdr:colOff>
      <xdr:row>17</xdr:row>
      <xdr:rowOff>44450</xdr:rowOff>
    </xdr:to>
    <xdr:sp macro="" textlink="">
      <xdr:nvSpPr>
        <xdr:cNvPr id="152" name="楕円 151"/>
        <xdr:cNvSpPr/>
      </xdr:nvSpPr>
      <xdr:spPr>
        <a:xfrm>
          <a:off x="14732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53" name="テキスト ボックス 152"/>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104775</xdr:rowOff>
    </xdr:from>
    <xdr:to>
      <xdr:col>69</xdr:col>
      <xdr:colOff>142875</xdr:colOff>
      <xdr:row>17</xdr:row>
      <xdr:rowOff>34925</xdr:rowOff>
    </xdr:to>
    <xdr:sp macro="" textlink="">
      <xdr:nvSpPr>
        <xdr:cNvPr id="154" name="楕円 153"/>
        <xdr:cNvSpPr/>
      </xdr:nvSpPr>
      <xdr:spPr>
        <a:xfrm>
          <a:off x="13843000" y="284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19702</xdr:rowOff>
    </xdr:from>
    <xdr:ext cx="762000" cy="259045"/>
    <xdr:sp macro="" textlink="">
      <xdr:nvSpPr>
        <xdr:cNvPr id="155" name="テキスト ボックス 154"/>
        <xdr:cNvSpPr txBox="1"/>
      </xdr:nvSpPr>
      <xdr:spPr>
        <a:xfrm>
          <a:off x="13512800" y="293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161925</xdr:rowOff>
    </xdr:from>
    <xdr:to>
      <xdr:col>65</xdr:col>
      <xdr:colOff>53975</xdr:colOff>
      <xdr:row>17</xdr:row>
      <xdr:rowOff>92075</xdr:rowOff>
    </xdr:to>
    <xdr:sp macro="" textlink="">
      <xdr:nvSpPr>
        <xdr:cNvPr id="156" name="楕円 155"/>
        <xdr:cNvSpPr/>
      </xdr:nvSpPr>
      <xdr:spPr>
        <a:xfrm>
          <a:off x="12954000" y="290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76852</xdr:rowOff>
    </xdr:from>
    <xdr:ext cx="762000" cy="259045"/>
    <xdr:sp macro="" textlink="">
      <xdr:nvSpPr>
        <xdr:cNvPr id="157" name="テキスト ボックス 156"/>
        <xdr:cNvSpPr txBox="1"/>
      </xdr:nvSpPr>
      <xdr:spPr>
        <a:xfrm>
          <a:off x="12623800" y="299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扶助費については、類似団体と比較して低水準にあるが、決算額についてはここ数年は増加傾向にある。平成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には民間の幼稚園と保育所が認定こども園に移行したことにより町の負担増となっている。義務的性質もあり歳出の抑制が困難な面もあるが、将来的に町財政を圧迫する要因となるおそれもあることから、歳出の適正化により今後の上昇傾向に歯止めをかけるよう努める必要が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78015</xdr:rowOff>
    </xdr:from>
    <xdr:to>
      <xdr:col>24</xdr:col>
      <xdr:colOff>25400</xdr:colOff>
      <xdr:row>61</xdr:row>
      <xdr:rowOff>102507</xdr:rowOff>
    </xdr:to>
    <xdr:cxnSp macro="">
      <xdr:nvCxnSpPr>
        <xdr:cNvPr id="187" name="直線コネクタ 186"/>
        <xdr:cNvCxnSpPr/>
      </xdr:nvCxnSpPr>
      <xdr:spPr>
        <a:xfrm flipV="1">
          <a:off x="4826000" y="8993415"/>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8"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9" name="直線コネクタ 188"/>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164392</xdr:rowOff>
    </xdr:from>
    <xdr:ext cx="762000" cy="259045"/>
    <xdr:sp macro="" textlink="">
      <xdr:nvSpPr>
        <xdr:cNvPr id="190" name="扶助費最大値テキスト"/>
        <xdr:cNvSpPr txBox="1"/>
      </xdr:nvSpPr>
      <xdr:spPr>
        <a:xfrm>
          <a:off x="4914900" y="873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78015</xdr:rowOff>
    </xdr:from>
    <xdr:to>
      <xdr:col>24</xdr:col>
      <xdr:colOff>114300</xdr:colOff>
      <xdr:row>52</xdr:row>
      <xdr:rowOff>78015</xdr:rowOff>
    </xdr:to>
    <xdr:cxnSp macro="">
      <xdr:nvCxnSpPr>
        <xdr:cNvPr id="191" name="直線コネクタ 190"/>
        <xdr:cNvCxnSpPr/>
      </xdr:nvCxnSpPr>
      <xdr:spPr>
        <a:xfrm>
          <a:off x="4737100" y="89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167822</xdr:rowOff>
    </xdr:from>
    <xdr:to>
      <xdr:col>24</xdr:col>
      <xdr:colOff>25400</xdr:colOff>
      <xdr:row>56</xdr:row>
      <xdr:rowOff>110672</xdr:rowOff>
    </xdr:to>
    <xdr:cxnSp macro="">
      <xdr:nvCxnSpPr>
        <xdr:cNvPr id="192" name="直線コネクタ 191"/>
        <xdr:cNvCxnSpPr/>
      </xdr:nvCxnSpPr>
      <xdr:spPr>
        <a:xfrm>
          <a:off x="3987800" y="9597572"/>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97262</xdr:rowOff>
    </xdr:from>
    <xdr:ext cx="762000" cy="259045"/>
    <xdr:sp macro="" textlink="">
      <xdr:nvSpPr>
        <xdr:cNvPr id="193" name="扶助費平均値テキスト"/>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194" name="フローチャート: 判断 193"/>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20865</xdr:rowOff>
    </xdr:from>
    <xdr:to>
      <xdr:col>19</xdr:col>
      <xdr:colOff>187325</xdr:colOff>
      <xdr:row>55</xdr:row>
      <xdr:rowOff>167822</xdr:rowOff>
    </xdr:to>
    <xdr:cxnSp macro="">
      <xdr:nvCxnSpPr>
        <xdr:cNvPr id="195" name="直線コネクタ 194"/>
        <xdr:cNvCxnSpPr/>
      </xdr:nvCxnSpPr>
      <xdr:spPr>
        <a:xfrm>
          <a:off x="3098800" y="9450615"/>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6" name="フローチャート: 判断 195"/>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197" name="テキスト ボックス 196"/>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78015</xdr:rowOff>
    </xdr:from>
    <xdr:to>
      <xdr:col>15</xdr:col>
      <xdr:colOff>98425</xdr:colOff>
      <xdr:row>55</xdr:row>
      <xdr:rowOff>20865</xdr:rowOff>
    </xdr:to>
    <xdr:cxnSp macro="">
      <xdr:nvCxnSpPr>
        <xdr:cNvPr id="198" name="直線コネクタ 197"/>
        <xdr:cNvCxnSpPr/>
      </xdr:nvCxnSpPr>
      <xdr:spPr>
        <a:xfrm>
          <a:off x="2209800" y="93363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166007</xdr:rowOff>
    </xdr:from>
    <xdr:to>
      <xdr:col>15</xdr:col>
      <xdr:colOff>149225</xdr:colOff>
      <xdr:row>56</xdr:row>
      <xdr:rowOff>96157</xdr:rowOff>
    </xdr:to>
    <xdr:sp macro="" textlink="">
      <xdr:nvSpPr>
        <xdr:cNvPr id="199" name="フローチャート: 判断 198"/>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80934</xdr:rowOff>
    </xdr:from>
    <xdr:ext cx="762000" cy="259045"/>
    <xdr:sp macro="" textlink="">
      <xdr:nvSpPr>
        <xdr:cNvPr id="200" name="テキスト ボックス 199"/>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29028</xdr:rowOff>
    </xdr:from>
    <xdr:to>
      <xdr:col>11</xdr:col>
      <xdr:colOff>9525</xdr:colOff>
      <xdr:row>54</xdr:row>
      <xdr:rowOff>78015</xdr:rowOff>
    </xdr:to>
    <xdr:cxnSp macro="">
      <xdr:nvCxnSpPr>
        <xdr:cNvPr id="201" name="直線コネクタ 200"/>
        <xdr:cNvCxnSpPr/>
      </xdr:nvCxnSpPr>
      <xdr:spPr>
        <a:xfrm>
          <a:off x="1320800" y="92873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84365</xdr:rowOff>
    </xdr:from>
    <xdr:to>
      <xdr:col>11</xdr:col>
      <xdr:colOff>60325</xdr:colOff>
      <xdr:row>56</xdr:row>
      <xdr:rowOff>14515</xdr:rowOff>
    </xdr:to>
    <xdr:sp macro="" textlink="">
      <xdr:nvSpPr>
        <xdr:cNvPr id="202" name="フローチャート: 判断 201"/>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170742</xdr:rowOff>
    </xdr:from>
    <xdr:ext cx="762000" cy="259045"/>
    <xdr:sp macro="" textlink="">
      <xdr:nvSpPr>
        <xdr:cNvPr id="203" name="テキスト ボックス 202"/>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204" name="フローチャート: 判断 203"/>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138084</xdr:rowOff>
    </xdr:from>
    <xdr:ext cx="762000" cy="259045"/>
    <xdr:sp macro="" textlink="">
      <xdr:nvSpPr>
        <xdr:cNvPr id="205" name="テキスト ボックス 204"/>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211" name="楕円 210"/>
        <xdr:cNvSpPr/>
      </xdr:nvSpPr>
      <xdr:spPr>
        <a:xfrm>
          <a:off x="4775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76399</xdr:rowOff>
    </xdr:from>
    <xdr:ext cx="762000" cy="259045"/>
    <xdr:sp macro="" textlink="">
      <xdr:nvSpPr>
        <xdr:cNvPr id="212" name="扶助費該当値テキスト"/>
        <xdr:cNvSpPr txBox="1"/>
      </xdr:nvSpPr>
      <xdr:spPr>
        <a:xfrm>
          <a:off x="4914900" y="95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117022</xdr:rowOff>
    </xdr:from>
    <xdr:to>
      <xdr:col>20</xdr:col>
      <xdr:colOff>38100</xdr:colOff>
      <xdr:row>56</xdr:row>
      <xdr:rowOff>47172</xdr:rowOff>
    </xdr:to>
    <xdr:sp macro="" textlink="">
      <xdr:nvSpPr>
        <xdr:cNvPr id="213" name="楕円 212"/>
        <xdr:cNvSpPr/>
      </xdr:nvSpPr>
      <xdr:spPr>
        <a:xfrm>
          <a:off x="3937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57349</xdr:rowOff>
    </xdr:from>
    <xdr:ext cx="736600" cy="259045"/>
    <xdr:sp macro="" textlink="">
      <xdr:nvSpPr>
        <xdr:cNvPr id="214" name="テキスト ボックス 213"/>
        <xdr:cNvSpPr txBox="1"/>
      </xdr:nvSpPr>
      <xdr:spPr>
        <a:xfrm>
          <a:off x="3606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141515</xdr:rowOff>
    </xdr:from>
    <xdr:to>
      <xdr:col>15</xdr:col>
      <xdr:colOff>149225</xdr:colOff>
      <xdr:row>55</xdr:row>
      <xdr:rowOff>71665</xdr:rowOff>
    </xdr:to>
    <xdr:sp macro="" textlink="">
      <xdr:nvSpPr>
        <xdr:cNvPr id="215" name="楕円 214"/>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81842</xdr:rowOff>
    </xdr:from>
    <xdr:ext cx="762000" cy="259045"/>
    <xdr:sp macro="" textlink="">
      <xdr:nvSpPr>
        <xdr:cNvPr id="216" name="テキスト ボックス 215"/>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27215</xdr:rowOff>
    </xdr:from>
    <xdr:to>
      <xdr:col>11</xdr:col>
      <xdr:colOff>60325</xdr:colOff>
      <xdr:row>54</xdr:row>
      <xdr:rowOff>128815</xdr:rowOff>
    </xdr:to>
    <xdr:sp macro="" textlink="">
      <xdr:nvSpPr>
        <xdr:cNvPr id="217" name="楕円 216"/>
        <xdr:cNvSpPr/>
      </xdr:nvSpPr>
      <xdr:spPr>
        <a:xfrm>
          <a:off x="2159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138992</xdr:rowOff>
    </xdr:from>
    <xdr:ext cx="762000" cy="259045"/>
    <xdr:sp macro="" textlink="">
      <xdr:nvSpPr>
        <xdr:cNvPr id="218" name="テキスト ボックス 217"/>
        <xdr:cNvSpPr txBox="1"/>
      </xdr:nvSpPr>
      <xdr:spPr>
        <a:xfrm>
          <a:off x="1828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149678</xdr:rowOff>
    </xdr:from>
    <xdr:to>
      <xdr:col>6</xdr:col>
      <xdr:colOff>171450</xdr:colOff>
      <xdr:row>54</xdr:row>
      <xdr:rowOff>79828</xdr:rowOff>
    </xdr:to>
    <xdr:sp macro="" textlink="">
      <xdr:nvSpPr>
        <xdr:cNvPr id="219" name="楕円 218"/>
        <xdr:cNvSpPr/>
      </xdr:nvSpPr>
      <xdr:spPr>
        <a:xfrm>
          <a:off x="1270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90005</xdr:rowOff>
    </xdr:from>
    <xdr:ext cx="762000" cy="259045"/>
    <xdr:sp macro="" textlink="">
      <xdr:nvSpPr>
        <xdr:cNvPr id="220" name="テキスト ボックス 219"/>
        <xdr:cNvSpPr txBox="1"/>
      </xdr:nvSpPr>
      <xdr:spPr>
        <a:xfrm>
          <a:off x="939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その他に係る経常収支比率は、類似団体と比較して同等あるいは低水準で推移しているが、特別会計に対する繰出金等が占める割合が多くなってきている。</a:t>
          </a:r>
          <a:endParaRPr lang="ja-JP" altLang="ja-JP" sz="1400">
            <a:effectLst/>
          </a:endParaRPr>
        </a:p>
        <a:p>
          <a:r>
            <a:rPr lang="ja-JP" altLang="ja-JP" sz="1100" b="0" i="0" baseline="0">
              <a:solidFill>
                <a:schemeClr val="dk1"/>
              </a:solidFill>
              <a:effectLst/>
              <a:latin typeface="+mn-lt"/>
              <a:ea typeface="+mn-ea"/>
              <a:cs typeface="+mn-cs"/>
            </a:rPr>
            <a:t>　各会計においては経費の削減や料金の適正化等により一般会計負担の抑制・減少に努めてきているが、今後においても「町政運営改善プラン」に基づき、更なる見直しを進めていく。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35560</xdr:rowOff>
    </xdr:from>
    <xdr:to>
      <xdr:col>82</xdr:col>
      <xdr:colOff>107950</xdr:colOff>
      <xdr:row>59</xdr:row>
      <xdr:rowOff>92710</xdr:rowOff>
    </xdr:to>
    <xdr:cxnSp macro="">
      <xdr:nvCxnSpPr>
        <xdr:cNvPr id="245" name="直線コネクタ 244"/>
        <xdr:cNvCxnSpPr/>
      </xdr:nvCxnSpPr>
      <xdr:spPr>
        <a:xfrm flipV="1">
          <a:off x="16510000" y="9293860"/>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64787</xdr:rowOff>
    </xdr:from>
    <xdr:ext cx="762000" cy="259045"/>
    <xdr:sp macro="" textlink="">
      <xdr:nvSpPr>
        <xdr:cNvPr id="246" name="その他最小値テキスト"/>
        <xdr:cNvSpPr txBox="1"/>
      </xdr:nvSpPr>
      <xdr:spPr>
        <a:xfrm>
          <a:off x="16598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92710</xdr:rowOff>
    </xdr:from>
    <xdr:to>
      <xdr:col>82</xdr:col>
      <xdr:colOff>196850</xdr:colOff>
      <xdr:row>59</xdr:row>
      <xdr:rowOff>92710</xdr:rowOff>
    </xdr:to>
    <xdr:cxnSp macro="">
      <xdr:nvCxnSpPr>
        <xdr:cNvPr id="247" name="直線コネクタ 246"/>
        <xdr:cNvCxnSpPr/>
      </xdr:nvCxnSpPr>
      <xdr:spPr>
        <a:xfrm>
          <a:off x="16421100" y="1020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121937</xdr:rowOff>
    </xdr:from>
    <xdr:ext cx="762000" cy="259045"/>
    <xdr:sp macro="" textlink="">
      <xdr:nvSpPr>
        <xdr:cNvPr id="248" name="その他最大値テキスト"/>
        <xdr:cNvSpPr txBox="1"/>
      </xdr:nvSpPr>
      <xdr:spPr>
        <a:xfrm>
          <a:off x="16598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35560</xdr:rowOff>
    </xdr:from>
    <xdr:to>
      <xdr:col>82</xdr:col>
      <xdr:colOff>196850</xdr:colOff>
      <xdr:row>54</xdr:row>
      <xdr:rowOff>35560</xdr:rowOff>
    </xdr:to>
    <xdr:cxnSp macro="">
      <xdr:nvCxnSpPr>
        <xdr:cNvPr id="249" name="直線コネクタ 248"/>
        <xdr:cNvCxnSpPr/>
      </xdr:nvCxnSpPr>
      <xdr:spPr>
        <a:xfrm>
          <a:off x="16421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113284</xdr:rowOff>
    </xdr:from>
    <xdr:to>
      <xdr:col>82</xdr:col>
      <xdr:colOff>107950</xdr:colOff>
      <xdr:row>56</xdr:row>
      <xdr:rowOff>113284</xdr:rowOff>
    </xdr:to>
    <xdr:cxnSp macro="">
      <xdr:nvCxnSpPr>
        <xdr:cNvPr id="250" name="直線コネクタ 249"/>
        <xdr:cNvCxnSpPr/>
      </xdr:nvCxnSpPr>
      <xdr:spPr>
        <a:xfrm>
          <a:off x="15671800" y="97144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1"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2" name="フローチャート: 判断 251"/>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76708</xdr:rowOff>
    </xdr:from>
    <xdr:to>
      <xdr:col>78</xdr:col>
      <xdr:colOff>69850</xdr:colOff>
      <xdr:row>56</xdr:row>
      <xdr:rowOff>113284</xdr:rowOff>
    </xdr:to>
    <xdr:cxnSp macro="">
      <xdr:nvCxnSpPr>
        <xdr:cNvPr id="253" name="直線コネクタ 252"/>
        <xdr:cNvCxnSpPr/>
      </xdr:nvCxnSpPr>
      <xdr:spPr>
        <a:xfrm>
          <a:off x="14782800" y="96779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135636</xdr:rowOff>
    </xdr:from>
    <xdr:to>
      <xdr:col>78</xdr:col>
      <xdr:colOff>120650</xdr:colOff>
      <xdr:row>57</xdr:row>
      <xdr:rowOff>65786</xdr:rowOff>
    </xdr:to>
    <xdr:sp macro="" textlink="">
      <xdr:nvSpPr>
        <xdr:cNvPr id="254" name="フローチャート: 判断 253"/>
        <xdr:cNvSpPr/>
      </xdr:nvSpPr>
      <xdr:spPr>
        <a:xfrm>
          <a:off x="15621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50563</xdr:rowOff>
    </xdr:from>
    <xdr:ext cx="736600" cy="259045"/>
    <xdr:sp macro="" textlink="">
      <xdr:nvSpPr>
        <xdr:cNvPr id="255" name="テキスト ボックス 254"/>
        <xdr:cNvSpPr txBox="1"/>
      </xdr:nvSpPr>
      <xdr:spPr>
        <a:xfrm>
          <a:off x="15290800" y="9823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76708</xdr:rowOff>
    </xdr:from>
    <xdr:to>
      <xdr:col>73</xdr:col>
      <xdr:colOff>180975</xdr:colOff>
      <xdr:row>56</xdr:row>
      <xdr:rowOff>113284</xdr:rowOff>
    </xdr:to>
    <xdr:cxnSp macro="">
      <xdr:nvCxnSpPr>
        <xdr:cNvPr id="256" name="直線コネクタ 255"/>
        <xdr:cNvCxnSpPr/>
      </xdr:nvCxnSpPr>
      <xdr:spPr>
        <a:xfrm flipV="1">
          <a:off x="13893800" y="96779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7" name="フローチャート: 判断 256"/>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58" name="テキスト ボックス 257"/>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90424</xdr:rowOff>
    </xdr:from>
    <xdr:to>
      <xdr:col>69</xdr:col>
      <xdr:colOff>92075</xdr:colOff>
      <xdr:row>56</xdr:row>
      <xdr:rowOff>113284</xdr:rowOff>
    </xdr:to>
    <xdr:cxnSp macro="">
      <xdr:nvCxnSpPr>
        <xdr:cNvPr id="259" name="直線コネクタ 258"/>
        <xdr:cNvCxnSpPr/>
      </xdr:nvCxnSpPr>
      <xdr:spPr>
        <a:xfrm>
          <a:off x="13004800" y="96916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0" name="フローチャート: 判断 259"/>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1" name="テキスト ボックス 260"/>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131064</xdr:rowOff>
    </xdr:from>
    <xdr:to>
      <xdr:col>65</xdr:col>
      <xdr:colOff>53975</xdr:colOff>
      <xdr:row>57</xdr:row>
      <xdr:rowOff>61214</xdr:rowOff>
    </xdr:to>
    <xdr:sp macro="" textlink="">
      <xdr:nvSpPr>
        <xdr:cNvPr id="262" name="フローチャート: 判断 261"/>
        <xdr:cNvSpPr/>
      </xdr:nvSpPr>
      <xdr:spPr>
        <a:xfrm>
          <a:off x="12954000" y="97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45991</xdr:rowOff>
    </xdr:from>
    <xdr:ext cx="762000" cy="259045"/>
    <xdr:sp macro="" textlink="">
      <xdr:nvSpPr>
        <xdr:cNvPr id="263" name="テキスト ボックス 262"/>
        <xdr:cNvSpPr txBox="1"/>
      </xdr:nvSpPr>
      <xdr:spPr>
        <a:xfrm>
          <a:off x="126238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69" name="楕円 268"/>
        <xdr:cNvSpPr/>
      </xdr:nvSpPr>
      <xdr:spPr>
        <a:xfrm>
          <a:off x="164592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79011</xdr:rowOff>
    </xdr:from>
    <xdr:ext cx="762000" cy="259045"/>
    <xdr:sp macro="" textlink="">
      <xdr:nvSpPr>
        <xdr:cNvPr id="270" name="その他該当値テキスト"/>
        <xdr:cNvSpPr txBox="1"/>
      </xdr:nvSpPr>
      <xdr:spPr>
        <a:xfrm>
          <a:off x="16598900" y="950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62484</xdr:rowOff>
    </xdr:from>
    <xdr:to>
      <xdr:col>78</xdr:col>
      <xdr:colOff>120650</xdr:colOff>
      <xdr:row>56</xdr:row>
      <xdr:rowOff>164084</xdr:rowOff>
    </xdr:to>
    <xdr:sp macro="" textlink="">
      <xdr:nvSpPr>
        <xdr:cNvPr id="271" name="楕円 270"/>
        <xdr:cNvSpPr/>
      </xdr:nvSpPr>
      <xdr:spPr>
        <a:xfrm>
          <a:off x="15621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2811</xdr:rowOff>
    </xdr:from>
    <xdr:ext cx="736600" cy="259045"/>
    <xdr:sp macro="" textlink="">
      <xdr:nvSpPr>
        <xdr:cNvPr id="272" name="テキスト ボックス 271"/>
        <xdr:cNvSpPr txBox="1"/>
      </xdr:nvSpPr>
      <xdr:spPr>
        <a:xfrm>
          <a:off x="15290800" y="9432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25908</xdr:rowOff>
    </xdr:from>
    <xdr:to>
      <xdr:col>74</xdr:col>
      <xdr:colOff>31750</xdr:colOff>
      <xdr:row>56</xdr:row>
      <xdr:rowOff>127508</xdr:rowOff>
    </xdr:to>
    <xdr:sp macro="" textlink="">
      <xdr:nvSpPr>
        <xdr:cNvPr id="273" name="楕円 272"/>
        <xdr:cNvSpPr/>
      </xdr:nvSpPr>
      <xdr:spPr>
        <a:xfrm>
          <a:off x="14732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137685</xdr:rowOff>
    </xdr:from>
    <xdr:ext cx="762000" cy="259045"/>
    <xdr:sp macro="" textlink="">
      <xdr:nvSpPr>
        <xdr:cNvPr id="274" name="テキスト ボックス 273"/>
        <xdr:cNvSpPr txBox="1"/>
      </xdr:nvSpPr>
      <xdr:spPr>
        <a:xfrm>
          <a:off x="14401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62484</xdr:rowOff>
    </xdr:from>
    <xdr:to>
      <xdr:col>69</xdr:col>
      <xdr:colOff>142875</xdr:colOff>
      <xdr:row>56</xdr:row>
      <xdr:rowOff>164084</xdr:rowOff>
    </xdr:to>
    <xdr:sp macro="" textlink="">
      <xdr:nvSpPr>
        <xdr:cNvPr id="275" name="楕円 274"/>
        <xdr:cNvSpPr/>
      </xdr:nvSpPr>
      <xdr:spPr>
        <a:xfrm>
          <a:off x="13843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2811</xdr:rowOff>
    </xdr:from>
    <xdr:ext cx="762000" cy="259045"/>
    <xdr:sp macro="" textlink="">
      <xdr:nvSpPr>
        <xdr:cNvPr id="276" name="テキスト ボックス 275"/>
        <xdr:cNvSpPr txBox="1"/>
      </xdr:nvSpPr>
      <xdr:spPr>
        <a:xfrm>
          <a:off x="13512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39624</xdr:rowOff>
    </xdr:from>
    <xdr:to>
      <xdr:col>65</xdr:col>
      <xdr:colOff>53975</xdr:colOff>
      <xdr:row>56</xdr:row>
      <xdr:rowOff>141224</xdr:rowOff>
    </xdr:to>
    <xdr:sp macro="" textlink="">
      <xdr:nvSpPr>
        <xdr:cNvPr id="277" name="楕円 276"/>
        <xdr:cNvSpPr/>
      </xdr:nvSpPr>
      <xdr:spPr>
        <a:xfrm>
          <a:off x="12954000" y="96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151401</xdr:rowOff>
    </xdr:from>
    <xdr:ext cx="762000" cy="259045"/>
    <xdr:sp macro="" textlink="">
      <xdr:nvSpPr>
        <xdr:cNvPr id="278" name="テキスト ボックス 277"/>
        <xdr:cNvSpPr txBox="1"/>
      </xdr:nvSpPr>
      <xdr:spPr>
        <a:xfrm>
          <a:off x="12623800" y="940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補助費等における経常収支比率については、集中改革プラン等の推進により見直しや削減を進めてきており、類似団体平均と同等程度の水準で推移してきたが、広域連合に対する負担が増加している。また、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年度において、認定こども園に移行する</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施設の改修に対する補助等の増により増となっている。</a:t>
          </a:r>
          <a:endParaRPr lang="ja-JP" altLang="ja-JP" sz="1400">
            <a:effectLst/>
          </a:endParaRPr>
        </a:p>
        <a:p>
          <a:r>
            <a:rPr lang="ja-JP" altLang="ja-JP" sz="1100" b="0" i="0" baseline="0">
              <a:solidFill>
                <a:schemeClr val="dk1"/>
              </a:solidFill>
              <a:effectLst/>
              <a:latin typeface="+mn-lt"/>
              <a:ea typeface="+mn-ea"/>
              <a:cs typeface="+mn-cs"/>
            </a:rPr>
            <a:t>　ここでの削減は困難なため、そのほかの部分で今後も着実な行財政改革の推進により見直しを進める必要がある。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113284</xdr:rowOff>
    </xdr:from>
    <xdr:to>
      <xdr:col>82</xdr:col>
      <xdr:colOff>107950</xdr:colOff>
      <xdr:row>41</xdr:row>
      <xdr:rowOff>5842</xdr:rowOff>
    </xdr:to>
    <xdr:cxnSp macro="">
      <xdr:nvCxnSpPr>
        <xdr:cNvPr id="303" name="直線コネクタ 302"/>
        <xdr:cNvCxnSpPr/>
      </xdr:nvCxnSpPr>
      <xdr:spPr>
        <a:xfrm flipV="1">
          <a:off x="16510000" y="5942584"/>
          <a:ext cx="0"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304"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5" name="直線コネクタ 304"/>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28211</xdr:rowOff>
    </xdr:from>
    <xdr:ext cx="762000" cy="259045"/>
    <xdr:sp macro="" textlink="">
      <xdr:nvSpPr>
        <xdr:cNvPr id="306" name="補助費等最大値テキスト"/>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113284</xdr:rowOff>
    </xdr:from>
    <xdr:to>
      <xdr:col>82</xdr:col>
      <xdr:colOff>196850</xdr:colOff>
      <xdr:row>34</xdr:row>
      <xdr:rowOff>113284</xdr:rowOff>
    </xdr:to>
    <xdr:cxnSp macro="">
      <xdr:nvCxnSpPr>
        <xdr:cNvPr id="307" name="直線コネクタ 306"/>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24130</xdr:rowOff>
    </xdr:from>
    <xdr:to>
      <xdr:col>82</xdr:col>
      <xdr:colOff>107950</xdr:colOff>
      <xdr:row>38</xdr:row>
      <xdr:rowOff>90424</xdr:rowOff>
    </xdr:to>
    <xdr:cxnSp macro="">
      <xdr:nvCxnSpPr>
        <xdr:cNvPr id="308" name="直線コネクタ 307"/>
        <xdr:cNvCxnSpPr/>
      </xdr:nvCxnSpPr>
      <xdr:spPr>
        <a:xfrm>
          <a:off x="15671800" y="6367780"/>
          <a:ext cx="8382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09" name="補助費等平均値テキスト"/>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0" name="フローチャート: 判断 309"/>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24130</xdr:rowOff>
    </xdr:from>
    <xdr:to>
      <xdr:col>78</xdr:col>
      <xdr:colOff>69850</xdr:colOff>
      <xdr:row>38</xdr:row>
      <xdr:rowOff>44704</xdr:rowOff>
    </xdr:to>
    <xdr:cxnSp macro="">
      <xdr:nvCxnSpPr>
        <xdr:cNvPr id="311" name="直線コネクタ 310"/>
        <xdr:cNvCxnSpPr/>
      </xdr:nvCxnSpPr>
      <xdr:spPr>
        <a:xfrm flipV="1">
          <a:off x="14782800" y="6367780"/>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2" name="フローチャート: 判断 311"/>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100855</xdr:rowOff>
    </xdr:from>
    <xdr:ext cx="736600" cy="259045"/>
    <xdr:sp macro="" textlink="">
      <xdr:nvSpPr>
        <xdr:cNvPr id="313" name="テキスト ボックス 312"/>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44704</xdr:rowOff>
    </xdr:from>
    <xdr:to>
      <xdr:col>73</xdr:col>
      <xdr:colOff>180975</xdr:colOff>
      <xdr:row>38</xdr:row>
      <xdr:rowOff>90424</xdr:rowOff>
    </xdr:to>
    <xdr:cxnSp macro="">
      <xdr:nvCxnSpPr>
        <xdr:cNvPr id="314" name="直線コネクタ 313"/>
        <xdr:cNvCxnSpPr/>
      </xdr:nvCxnSpPr>
      <xdr:spPr>
        <a:xfrm flipV="1">
          <a:off x="13893800" y="65598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5" name="フローチャート: 判断 314"/>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98823</xdr:rowOff>
    </xdr:from>
    <xdr:ext cx="762000" cy="259045"/>
    <xdr:sp macro="" textlink="">
      <xdr:nvSpPr>
        <xdr:cNvPr id="316" name="テキスト ボックス 315"/>
        <xdr:cNvSpPr txBox="1"/>
      </xdr:nvSpPr>
      <xdr:spPr>
        <a:xfrm>
          <a:off x="14401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26416</xdr:rowOff>
    </xdr:from>
    <xdr:to>
      <xdr:col>69</xdr:col>
      <xdr:colOff>92075</xdr:colOff>
      <xdr:row>38</xdr:row>
      <xdr:rowOff>90424</xdr:rowOff>
    </xdr:to>
    <xdr:cxnSp macro="">
      <xdr:nvCxnSpPr>
        <xdr:cNvPr id="317" name="直線コネクタ 316"/>
        <xdr:cNvCxnSpPr/>
      </xdr:nvCxnSpPr>
      <xdr:spPr>
        <a:xfrm>
          <a:off x="13004800" y="654151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149352</xdr:rowOff>
    </xdr:from>
    <xdr:to>
      <xdr:col>69</xdr:col>
      <xdr:colOff>142875</xdr:colOff>
      <xdr:row>37</xdr:row>
      <xdr:rowOff>79502</xdr:rowOff>
    </xdr:to>
    <xdr:sp macro="" textlink="">
      <xdr:nvSpPr>
        <xdr:cNvPr id="318" name="フローチャート: 判断 317"/>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89679</xdr:rowOff>
    </xdr:from>
    <xdr:ext cx="762000" cy="259045"/>
    <xdr:sp macro="" textlink="">
      <xdr:nvSpPr>
        <xdr:cNvPr id="319" name="テキスト ボックス 318"/>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20" name="フローチャート: 判断 319"/>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21" name="テキスト ボックス 320"/>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39624</xdr:rowOff>
    </xdr:from>
    <xdr:to>
      <xdr:col>82</xdr:col>
      <xdr:colOff>158750</xdr:colOff>
      <xdr:row>38</xdr:row>
      <xdr:rowOff>141224</xdr:rowOff>
    </xdr:to>
    <xdr:sp macro="" textlink="">
      <xdr:nvSpPr>
        <xdr:cNvPr id="327" name="楕円 326"/>
        <xdr:cNvSpPr/>
      </xdr:nvSpPr>
      <xdr:spPr>
        <a:xfrm>
          <a:off x="164592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11701</xdr:rowOff>
    </xdr:from>
    <xdr:ext cx="762000" cy="259045"/>
    <xdr:sp macro="" textlink="">
      <xdr:nvSpPr>
        <xdr:cNvPr id="328" name="補助費等該当値テキスト"/>
        <xdr:cNvSpPr txBox="1"/>
      </xdr:nvSpPr>
      <xdr:spPr>
        <a:xfrm>
          <a:off x="165989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144780</xdr:rowOff>
    </xdr:from>
    <xdr:to>
      <xdr:col>78</xdr:col>
      <xdr:colOff>120650</xdr:colOff>
      <xdr:row>37</xdr:row>
      <xdr:rowOff>74930</xdr:rowOff>
    </xdr:to>
    <xdr:sp macro="" textlink="">
      <xdr:nvSpPr>
        <xdr:cNvPr id="329" name="楕円 328"/>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30" name="テキスト ボックス 329"/>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165354</xdr:rowOff>
    </xdr:from>
    <xdr:to>
      <xdr:col>74</xdr:col>
      <xdr:colOff>31750</xdr:colOff>
      <xdr:row>38</xdr:row>
      <xdr:rowOff>95504</xdr:rowOff>
    </xdr:to>
    <xdr:sp macro="" textlink="">
      <xdr:nvSpPr>
        <xdr:cNvPr id="331" name="楕円 330"/>
        <xdr:cNvSpPr/>
      </xdr:nvSpPr>
      <xdr:spPr>
        <a:xfrm>
          <a:off x="14732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80281</xdr:rowOff>
    </xdr:from>
    <xdr:ext cx="762000" cy="259045"/>
    <xdr:sp macro="" textlink="">
      <xdr:nvSpPr>
        <xdr:cNvPr id="332" name="テキスト ボックス 331"/>
        <xdr:cNvSpPr txBox="1"/>
      </xdr:nvSpPr>
      <xdr:spPr>
        <a:xfrm>
          <a:off x="14401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39624</xdr:rowOff>
    </xdr:from>
    <xdr:to>
      <xdr:col>69</xdr:col>
      <xdr:colOff>142875</xdr:colOff>
      <xdr:row>38</xdr:row>
      <xdr:rowOff>141224</xdr:rowOff>
    </xdr:to>
    <xdr:sp macro="" textlink="">
      <xdr:nvSpPr>
        <xdr:cNvPr id="333" name="楕円 332"/>
        <xdr:cNvSpPr/>
      </xdr:nvSpPr>
      <xdr:spPr>
        <a:xfrm>
          <a:off x="13843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126001</xdr:rowOff>
    </xdr:from>
    <xdr:ext cx="762000" cy="259045"/>
    <xdr:sp macro="" textlink="">
      <xdr:nvSpPr>
        <xdr:cNvPr id="334" name="テキスト ボックス 333"/>
        <xdr:cNvSpPr txBox="1"/>
      </xdr:nvSpPr>
      <xdr:spPr>
        <a:xfrm>
          <a:off x="13512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147066</xdr:rowOff>
    </xdr:from>
    <xdr:to>
      <xdr:col>65</xdr:col>
      <xdr:colOff>53975</xdr:colOff>
      <xdr:row>38</xdr:row>
      <xdr:rowOff>77215</xdr:rowOff>
    </xdr:to>
    <xdr:sp macro="" textlink="">
      <xdr:nvSpPr>
        <xdr:cNvPr id="335" name="楕円 334"/>
        <xdr:cNvSpPr/>
      </xdr:nvSpPr>
      <xdr:spPr>
        <a:xfrm>
          <a:off x="12954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61993</xdr:rowOff>
    </xdr:from>
    <xdr:ext cx="762000" cy="259045"/>
    <xdr:sp macro="" textlink="">
      <xdr:nvSpPr>
        <xdr:cNvPr id="336" name="テキスト ボックス 335"/>
        <xdr:cNvSpPr txBox="1"/>
      </xdr:nvSpPr>
      <xdr:spPr>
        <a:xfrm>
          <a:off x="12623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衛生・保健施設等の建設、さらに国営土地改良事業など、大規模な事業に係る地方債発行により、元利償還額や公債費の経常収支比率が高水準で推移してきたが、近年の投資的事業抑制により地方債の発行が大幅に抑えられたことから今後は減少傾向にある。</a:t>
          </a:r>
          <a:endParaRPr lang="ja-JP" altLang="ja-JP" sz="1400">
            <a:effectLst/>
          </a:endParaRPr>
        </a:p>
        <a:p>
          <a:r>
            <a:rPr lang="ja-JP" altLang="ja-JP" sz="1100" b="0" i="0" baseline="0">
              <a:solidFill>
                <a:schemeClr val="dk1"/>
              </a:solidFill>
              <a:effectLst/>
              <a:latin typeface="+mn-lt"/>
              <a:ea typeface="+mn-ea"/>
              <a:cs typeface="+mn-cs"/>
            </a:rPr>
            <a:t>　今後の公債費については、老朽化する学校施設の改修事業や公営住宅の建て替えによる公債費の増加が見込まれ、更なる行財政改革の確実な推進により、全ての事務事業について評価し見直しを進めるなど、経常経費の削減に努めていく</a:t>
          </a:r>
          <a:r>
            <a:rPr lang="ja-JP" altLang="en-US"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37846</xdr:rowOff>
    </xdr:to>
    <xdr:cxnSp macro="">
      <xdr:nvCxnSpPr>
        <xdr:cNvPr id="361" name="直線コネクタ 360"/>
        <xdr:cNvCxnSpPr/>
      </xdr:nvCxnSpPr>
      <xdr:spPr>
        <a:xfrm flipV="1">
          <a:off x="4826000" y="1260856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62"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63" name="直線コネクタ 362"/>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4"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65" name="直線コネクタ 364"/>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106426</xdr:rowOff>
    </xdr:from>
    <xdr:to>
      <xdr:col>24</xdr:col>
      <xdr:colOff>25400</xdr:colOff>
      <xdr:row>77</xdr:row>
      <xdr:rowOff>120142</xdr:rowOff>
    </xdr:to>
    <xdr:cxnSp macro="">
      <xdr:nvCxnSpPr>
        <xdr:cNvPr id="366" name="直線コネクタ 365"/>
        <xdr:cNvCxnSpPr/>
      </xdr:nvCxnSpPr>
      <xdr:spPr>
        <a:xfrm>
          <a:off x="3987800" y="1330807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67" name="公債費平均値テキスト"/>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8" name="フローチャート: 判断 367"/>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92711</xdr:rowOff>
    </xdr:from>
    <xdr:to>
      <xdr:col>19</xdr:col>
      <xdr:colOff>187325</xdr:colOff>
      <xdr:row>77</xdr:row>
      <xdr:rowOff>106426</xdr:rowOff>
    </xdr:to>
    <xdr:cxnSp macro="">
      <xdr:nvCxnSpPr>
        <xdr:cNvPr id="369" name="直線コネクタ 368"/>
        <xdr:cNvCxnSpPr/>
      </xdr:nvCxnSpPr>
      <xdr:spPr>
        <a:xfrm>
          <a:off x="3098800" y="1329436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0" name="フローチャート: 判断 369"/>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71" name="テキスト ボックス 370"/>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92711</xdr:rowOff>
    </xdr:from>
    <xdr:to>
      <xdr:col>15</xdr:col>
      <xdr:colOff>98425</xdr:colOff>
      <xdr:row>77</xdr:row>
      <xdr:rowOff>124713</xdr:rowOff>
    </xdr:to>
    <xdr:cxnSp macro="">
      <xdr:nvCxnSpPr>
        <xdr:cNvPr id="372" name="直線コネクタ 371"/>
        <xdr:cNvCxnSpPr/>
      </xdr:nvCxnSpPr>
      <xdr:spPr>
        <a:xfrm flipV="1">
          <a:off x="2209800" y="13294361"/>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73" name="フローチャート: 判断 372"/>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137431</xdr:rowOff>
    </xdr:from>
    <xdr:ext cx="762000" cy="259045"/>
    <xdr:sp macro="" textlink="">
      <xdr:nvSpPr>
        <xdr:cNvPr id="374" name="テキスト ボックス 373"/>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124713</xdr:rowOff>
    </xdr:from>
    <xdr:to>
      <xdr:col>11</xdr:col>
      <xdr:colOff>9525</xdr:colOff>
      <xdr:row>78</xdr:row>
      <xdr:rowOff>90424</xdr:rowOff>
    </xdr:to>
    <xdr:cxnSp macro="">
      <xdr:nvCxnSpPr>
        <xdr:cNvPr id="375" name="直線コネクタ 374"/>
        <xdr:cNvCxnSpPr/>
      </xdr:nvCxnSpPr>
      <xdr:spPr>
        <a:xfrm flipV="1">
          <a:off x="1320800" y="13326363"/>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6" name="フローチャート: 判断 375"/>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macro="" textlink="">
      <xdr:nvSpPr>
        <xdr:cNvPr id="377" name="テキスト ボックス 376"/>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78" name="フローチャート: 判断 377"/>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32529</xdr:rowOff>
    </xdr:from>
    <xdr:ext cx="762000" cy="259045"/>
    <xdr:sp macro="" textlink="">
      <xdr:nvSpPr>
        <xdr:cNvPr id="379" name="テキスト ボックス 378"/>
        <xdr:cNvSpPr txBox="1"/>
      </xdr:nvSpPr>
      <xdr:spPr>
        <a:xfrm>
          <a:off x="939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85" name="楕円 384"/>
        <xdr:cNvSpPr/>
      </xdr:nvSpPr>
      <xdr:spPr>
        <a:xfrm>
          <a:off x="47752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41419</xdr:rowOff>
    </xdr:from>
    <xdr:ext cx="762000" cy="259045"/>
    <xdr:sp macro="" textlink="">
      <xdr:nvSpPr>
        <xdr:cNvPr id="386" name="公債費該当値テキスト"/>
        <xdr:cNvSpPr txBox="1"/>
      </xdr:nvSpPr>
      <xdr:spPr>
        <a:xfrm>
          <a:off x="49149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55626</xdr:rowOff>
    </xdr:from>
    <xdr:to>
      <xdr:col>20</xdr:col>
      <xdr:colOff>38100</xdr:colOff>
      <xdr:row>77</xdr:row>
      <xdr:rowOff>157226</xdr:rowOff>
    </xdr:to>
    <xdr:sp macro="" textlink="">
      <xdr:nvSpPr>
        <xdr:cNvPr id="387" name="楕円 386"/>
        <xdr:cNvSpPr/>
      </xdr:nvSpPr>
      <xdr:spPr>
        <a:xfrm>
          <a:off x="3937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142003</xdr:rowOff>
    </xdr:from>
    <xdr:ext cx="736600" cy="259045"/>
    <xdr:sp macro="" textlink="">
      <xdr:nvSpPr>
        <xdr:cNvPr id="388" name="テキスト ボックス 387"/>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41911</xdr:rowOff>
    </xdr:from>
    <xdr:to>
      <xdr:col>15</xdr:col>
      <xdr:colOff>149225</xdr:colOff>
      <xdr:row>77</xdr:row>
      <xdr:rowOff>143511</xdr:rowOff>
    </xdr:to>
    <xdr:sp macro="" textlink="">
      <xdr:nvSpPr>
        <xdr:cNvPr id="389" name="楕円 388"/>
        <xdr:cNvSpPr/>
      </xdr:nvSpPr>
      <xdr:spPr>
        <a:xfrm>
          <a:off x="3048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153688</xdr:rowOff>
    </xdr:from>
    <xdr:ext cx="762000" cy="259045"/>
    <xdr:sp macro="" textlink="">
      <xdr:nvSpPr>
        <xdr:cNvPr id="390" name="テキスト ボックス 389"/>
        <xdr:cNvSpPr txBox="1"/>
      </xdr:nvSpPr>
      <xdr:spPr>
        <a:xfrm>
          <a:off x="2717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73913</xdr:rowOff>
    </xdr:from>
    <xdr:to>
      <xdr:col>11</xdr:col>
      <xdr:colOff>60325</xdr:colOff>
      <xdr:row>78</xdr:row>
      <xdr:rowOff>4063</xdr:rowOff>
    </xdr:to>
    <xdr:sp macro="" textlink="">
      <xdr:nvSpPr>
        <xdr:cNvPr id="391" name="楕円 390"/>
        <xdr:cNvSpPr/>
      </xdr:nvSpPr>
      <xdr:spPr>
        <a:xfrm>
          <a:off x="2159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92" name="テキスト ボックス 391"/>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39624</xdr:rowOff>
    </xdr:from>
    <xdr:to>
      <xdr:col>6</xdr:col>
      <xdr:colOff>171450</xdr:colOff>
      <xdr:row>78</xdr:row>
      <xdr:rowOff>141224</xdr:rowOff>
    </xdr:to>
    <xdr:sp macro="" textlink="">
      <xdr:nvSpPr>
        <xdr:cNvPr id="393" name="楕円 392"/>
        <xdr:cNvSpPr/>
      </xdr:nvSpPr>
      <xdr:spPr>
        <a:xfrm>
          <a:off x="1270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126001</xdr:rowOff>
    </xdr:from>
    <xdr:ext cx="762000" cy="259045"/>
    <xdr:sp macro="" textlink="">
      <xdr:nvSpPr>
        <xdr:cNvPr id="394" name="テキスト ボックス 393"/>
        <xdr:cNvSpPr txBox="1"/>
      </xdr:nvSpPr>
      <xdr:spPr>
        <a:xfrm>
          <a:off x="939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公債費以外に係る経常収支比率は、類似団体と比較して同等あるいは低水準で推移していたが、大雪による道路維持管理にかかる燃料費および委託料などの経費が大きく上がったため、平成２９年度は類似団体より高水準となってい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80</xdr:row>
      <xdr:rowOff>67563</xdr:rowOff>
    </xdr:to>
    <xdr:cxnSp macro="">
      <xdr:nvCxnSpPr>
        <xdr:cNvPr id="420" name="直線コネクタ 419"/>
        <xdr:cNvCxnSpPr/>
      </xdr:nvCxnSpPr>
      <xdr:spPr>
        <a:xfrm flipV="1">
          <a:off x="16510000" y="12539980"/>
          <a:ext cx="0" cy="124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21" name="公債費以外最小値テキスト"/>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2" name="直線コネクタ 421"/>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163576</xdr:rowOff>
    </xdr:from>
    <xdr:to>
      <xdr:col>82</xdr:col>
      <xdr:colOff>107950</xdr:colOff>
      <xdr:row>77</xdr:row>
      <xdr:rowOff>120142</xdr:rowOff>
    </xdr:to>
    <xdr:cxnSp macro="">
      <xdr:nvCxnSpPr>
        <xdr:cNvPr id="425" name="直線コネクタ 424"/>
        <xdr:cNvCxnSpPr/>
      </xdr:nvCxnSpPr>
      <xdr:spPr>
        <a:xfrm>
          <a:off x="15671800" y="12850876"/>
          <a:ext cx="838200" cy="47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143019</xdr:rowOff>
    </xdr:from>
    <xdr:ext cx="762000" cy="259045"/>
    <xdr:sp macro="" textlink="">
      <xdr:nvSpPr>
        <xdr:cNvPr id="426" name="公債費以外平均値テキスト"/>
        <xdr:cNvSpPr txBox="1"/>
      </xdr:nvSpPr>
      <xdr:spPr>
        <a:xfrm>
          <a:off x="16598900" y="1300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27" name="フローチャート: 判断 426"/>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163576</xdr:rowOff>
    </xdr:from>
    <xdr:to>
      <xdr:col>78</xdr:col>
      <xdr:colOff>69850</xdr:colOff>
      <xdr:row>75</xdr:row>
      <xdr:rowOff>129286</xdr:rowOff>
    </xdr:to>
    <xdr:cxnSp macro="">
      <xdr:nvCxnSpPr>
        <xdr:cNvPr id="428" name="直線コネクタ 427"/>
        <xdr:cNvCxnSpPr/>
      </xdr:nvCxnSpPr>
      <xdr:spPr>
        <a:xfrm flipV="1">
          <a:off x="14782800" y="1285087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xdr:nvSpPr>
        <xdr:cNvPr id="429" name="フローチャート: 判断 428"/>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162577</xdr:rowOff>
    </xdr:from>
    <xdr:ext cx="736600" cy="259045"/>
    <xdr:sp macro="" textlink="">
      <xdr:nvSpPr>
        <xdr:cNvPr id="430" name="テキスト ボックス 429"/>
        <xdr:cNvSpPr txBox="1"/>
      </xdr:nvSpPr>
      <xdr:spPr>
        <a:xfrm>
          <a:off x="15290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129286</xdr:rowOff>
    </xdr:from>
    <xdr:to>
      <xdr:col>73</xdr:col>
      <xdr:colOff>180975</xdr:colOff>
      <xdr:row>75</xdr:row>
      <xdr:rowOff>165863</xdr:rowOff>
    </xdr:to>
    <xdr:cxnSp macro="">
      <xdr:nvCxnSpPr>
        <xdr:cNvPr id="431" name="直線コネクタ 430"/>
        <xdr:cNvCxnSpPr/>
      </xdr:nvCxnSpPr>
      <xdr:spPr>
        <a:xfrm flipV="1">
          <a:off x="13893800" y="12988036"/>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156211</xdr:rowOff>
    </xdr:from>
    <xdr:to>
      <xdr:col>74</xdr:col>
      <xdr:colOff>31750</xdr:colOff>
      <xdr:row>76</xdr:row>
      <xdr:rowOff>86361</xdr:rowOff>
    </xdr:to>
    <xdr:sp macro="" textlink="">
      <xdr:nvSpPr>
        <xdr:cNvPr id="432" name="フローチャート: 判断 431"/>
        <xdr:cNvSpPr/>
      </xdr:nvSpPr>
      <xdr:spPr>
        <a:xfrm>
          <a:off x="14732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71138</xdr:rowOff>
    </xdr:from>
    <xdr:ext cx="762000" cy="259045"/>
    <xdr:sp macro="" textlink="">
      <xdr:nvSpPr>
        <xdr:cNvPr id="433" name="テキスト ボックス 432"/>
        <xdr:cNvSpPr txBox="1"/>
      </xdr:nvSpPr>
      <xdr:spPr>
        <a:xfrm>
          <a:off x="14401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115570</xdr:rowOff>
    </xdr:from>
    <xdr:to>
      <xdr:col>69</xdr:col>
      <xdr:colOff>92075</xdr:colOff>
      <xdr:row>75</xdr:row>
      <xdr:rowOff>165863</xdr:rowOff>
    </xdr:to>
    <xdr:cxnSp macro="">
      <xdr:nvCxnSpPr>
        <xdr:cNvPr id="434" name="直線コネクタ 433"/>
        <xdr:cNvCxnSpPr/>
      </xdr:nvCxnSpPr>
      <xdr:spPr>
        <a:xfrm>
          <a:off x="13004800" y="12974320"/>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165354</xdr:rowOff>
    </xdr:from>
    <xdr:to>
      <xdr:col>69</xdr:col>
      <xdr:colOff>142875</xdr:colOff>
      <xdr:row>76</xdr:row>
      <xdr:rowOff>95504</xdr:rowOff>
    </xdr:to>
    <xdr:sp macro="" textlink="">
      <xdr:nvSpPr>
        <xdr:cNvPr id="435" name="フローチャート: 判断 434"/>
        <xdr:cNvSpPr/>
      </xdr:nvSpPr>
      <xdr:spPr>
        <a:xfrm>
          <a:off x="13843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80281</xdr:rowOff>
    </xdr:from>
    <xdr:ext cx="762000" cy="259045"/>
    <xdr:sp macro="" textlink="">
      <xdr:nvSpPr>
        <xdr:cNvPr id="436" name="テキスト ボックス 435"/>
        <xdr:cNvSpPr txBox="1"/>
      </xdr:nvSpPr>
      <xdr:spPr>
        <a:xfrm>
          <a:off x="13512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37" name="フローチャート: 判断 436"/>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16273</xdr:rowOff>
    </xdr:from>
    <xdr:ext cx="762000" cy="259045"/>
    <xdr:sp macro="" textlink="">
      <xdr:nvSpPr>
        <xdr:cNvPr id="438" name="テキスト ボックス 437"/>
        <xdr:cNvSpPr txBox="1"/>
      </xdr:nvSpPr>
      <xdr:spPr>
        <a:xfrm>
          <a:off x="12623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69342</xdr:rowOff>
    </xdr:from>
    <xdr:to>
      <xdr:col>82</xdr:col>
      <xdr:colOff>158750</xdr:colOff>
      <xdr:row>77</xdr:row>
      <xdr:rowOff>170942</xdr:rowOff>
    </xdr:to>
    <xdr:sp macro="" textlink="">
      <xdr:nvSpPr>
        <xdr:cNvPr id="444" name="楕円 443"/>
        <xdr:cNvSpPr/>
      </xdr:nvSpPr>
      <xdr:spPr>
        <a:xfrm>
          <a:off x="164592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41419</xdr:rowOff>
    </xdr:from>
    <xdr:ext cx="762000" cy="259045"/>
    <xdr:sp macro="" textlink="">
      <xdr:nvSpPr>
        <xdr:cNvPr id="445" name="公債費以外該当値テキスト"/>
        <xdr:cNvSpPr txBox="1"/>
      </xdr:nvSpPr>
      <xdr:spPr>
        <a:xfrm>
          <a:off x="165989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112776</xdr:rowOff>
    </xdr:from>
    <xdr:to>
      <xdr:col>78</xdr:col>
      <xdr:colOff>120650</xdr:colOff>
      <xdr:row>75</xdr:row>
      <xdr:rowOff>42926</xdr:rowOff>
    </xdr:to>
    <xdr:sp macro="" textlink="">
      <xdr:nvSpPr>
        <xdr:cNvPr id="446" name="楕円 445"/>
        <xdr:cNvSpPr/>
      </xdr:nvSpPr>
      <xdr:spPr>
        <a:xfrm>
          <a:off x="15621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53103</xdr:rowOff>
    </xdr:from>
    <xdr:ext cx="736600" cy="259045"/>
    <xdr:sp macro="" textlink="">
      <xdr:nvSpPr>
        <xdr:cNvPr id="447" name="テキスト ボックス 446"/>
        <xdr:cNvSpPr txBox="1"/>
      </xdr:nvSpPr>
      <xdr:spPr>
        <a:xfrm>
          <a:off x="15290800" y="12568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78486</xdr:rowOff>
    </xdr:from>
    <xdr:to>
      <xdr:col>74</xdr:col>
      <xdr:colOff>31750</xdr:colOff>
      <xdr:row>76</xdr:row>
      <xdr:rowOff>8635</xdr:rowOff>
    </xdr:to>
    <xdr:sp macro="" textlink="">
      <xdr:nvSpPr>
        <xdr:cNvPr id="448" name="楕円 447"/>
        <xdr:cNvSpPr/>
      </xdr:nvSpPr>
      <xdr:spPr>
        <a:xfrm>
          <a:off x="14732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18813</xdr:rowOff>
    </xdr:from>
    <xdr:ext cx="762000" cy="259045"/>
    <xdr:sp macro="" textlink="">
      <xdr:nvSpPr>
        <xdr:cNvPr id="449" name="テキスト ボックス 448"/>
        <xdr:cNvSpPr txBox="1"/>
      </xdr:nvSpPr>
      <xdr:spPr>
        <a:xfrm>
          <a:off x="14401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115062</xdr:rowOff>
    </xdr:from>
    <xdr:to>
      <xdr:col>69</xdr:col>
      <xdr:colOff>142875</xdr:colOff>
      <xdr:row>76</xdr:row>
      <xdr:rowOff>45213</xdr:rowOff>
    </xdr:to>
    <xdr:sp macro="" textlink="">
      <xdr:nvSpPr>
        <xdr:cNvPr id="450" name="楕円 449"/>
        <xdr:cNvSpPr/>
      </xdr:nvSpPr>
      <xdr:spPr>
        <a:xfrm>
          <a:off x="13843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55389</xdr:rowOff>
    </xdr:from>
    <xdr:ext cx="762000" cy="259045"/>
    <xdr:sp macro="" textlink="">
      <xdr:nvSpPr>
        <xdr:cNvPr id="451" name="テキスト ボックス 450"/>
        <xdr:cNvSpPr txBox="1"/>
      </xdr:nvSpPr>
      <xdr:spPr>
        <a:xfrm>
          <a:off x="13512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64770</xdr:rowOff>
    </xdr:from>
    <xdr:to>
      <xdr:col>65</xdr:col>
      <xdr:colOff>53975</xdr:colOff>
      <xdr:row>75</xdr:row>
      <xdr:rowOff>166370</xdr:rowOff>
    </xdr:to>
    <xdr:sp macro="" textlink="">
      <xdr:nvSpPr>
        <xdr:cNvPr id="452" name="楕円 451"/>
        <xdr:cNvSpPr/>
      </xdr:nvSpPr>
      <xdr:spPr>
        <a:xfrm>
          <a:off x="12954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5097</xdr:rowOff>
    </xdr:from>
    <xdr:ext cx="762000" cy="259045"/>
    <xdr:sp macro="" textlink="">
      <xdr:nvSpPr>
        <xdr:cNvPr id="453" name="テキスト ボックス 452"/>
        <xdr:cNvSpPr txBox="1"/>
      </xdr:nvSpPr>
      <xdr:spPr>
        <a:xfrm>
          <a:off x="12623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北海道上富良野町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35781</xdr:rowOff>
    </xdr:from>
    <xdr:to>
      <xdr:col>29</xdr:col>
      <xdr:colOff>127000</xdr:colOff>
      <xdr:row>19</xdr:row>
      <xdr:rowOff>169436</xdr:rowOff>
    </xdr:to>
    <xdr:cxnSp macro="">
      <xdr:nvCxnSpPr>
        <xdr:cNvPr id="45" name="直線コネクタ 44"/>
        <xdr:cNvCxnSpPr/>
      </xdr:nvCxnSpPr>
      <xdr:spPr bwMode="auto">
        <a:xfrm flipV="1">
          <a:off x="5651500" y="2140806"/>
          <a:ext cx="0" cy="13338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141513</xdr:rowOff>
    </xdr:from>
    <xdr:ext cx="762000" cy="259045"/>
    <xdr:sp macro="" textlink="">
      <xdr:nvSpPr>
        <xdr:cNvPr id="46" name="人口1人当たり決算額の推移最小値テキスト130"/>
        <xdr:cNvSpPr txBox="1"/>
      </xdr:nvSpPr>
      <xdr:spPr>
        <a:xfrm>
          <a:off x="5740400" y="344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169436</xdr:rowOff>
    </xdr:from>
    <xdr:to>
      <xdr:col>30</xdr:col>
      <xdr:colOff>25400</xdr:colOff>
      <xdr:row>19</xdr:row>
      <xdr:rowOff>169436</xdr:rowOff>
    </xdr:to>
    <xdr:cxnSp macro="">
      <xdr:nvCxnSpPr>
        <xdr:cNvPr id="47" name="直線コネクタ 46"/>
        <xdr:cNvCxnSpPr/>
      </xdr:nvCxnSpPr>
      <xdr:spPr bwMode="auto">
        <a:xfrm>
          <a:off x="5562600" y="347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122158</xdr:rowOff>
    </xdr:from>
    <xdr:ext cx="762000" cy="259045"/>
    <xdr:sp macro="" textlink="">
      <xdr:nvSpPr>
        <xdr:cNvPr id="48" name="人口1人当たり決算額の推移最大値テキスト130"/>
        <xdr:cNvSpPr txBox="1"/>
      </xdr:nvSpPr>
      <xdr:spPr>
        <a:xfrm>
          <a:off x="5740400" y="188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35781</xdr:rowOff>
    </xdr:from>
    <xdr:to>
      <xdr:col>30</xdr:col>
      <xdr:colOff>25400</xdr:colOff>
      <xdr:row>12</xdr:row>
      <xdr:rowOff>35781</xdr:rowOff>
    </xdr:to>
    <xdr:cxnSp macro="">
      <xdr:nvCxnSpPr>
        <xdr:cNvPr id="49" name="直線コネクタ 48"/>
        <xdr:cNvCxnSpPr/>
      </xdr:nvCxnSpPr>
      <xdr:spPr bwMode="auto">
        <a:xfrm>
          <a:off x="5562600" y="21408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69370</xdr:rowOff>
    </xdr:from>
    <xdr:to>
      <xdr:col>29</xdr:col>
      <xdr:colOff>127000</xdr:colOff>
      <xdr:row>17</xdr:row>
      <xdr:rowOff>79375</xdr:rowOff>
    </xdr:to>
    <xdr:cxnSp macro="">
      <xdr:nvCxnSpPr>
        <xdr:cNvPr id="50" name="直線コネクタ 49"/>
        <xdr:cNvCxnSpPr/>
      </xdr:nvCxnSpPr>
      <xdr:spPr bwMode="auto">
        <a:xfrm flipV="1">
          <a:off x="5003800" y="3031645"/>
          <a:ext cx="647700" cy="100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69125</xdr:rowOff>
    </xdr:from>
    <xdr:ext cx="762000" cy="259045"/>
    <xdr:sp macro="" textlink="">
      <xdr:nvSpPr>
        <xdr:cNvPr id="51" name="人口1人当たり決算額の推移平均値テキスト130"/>
        <xdr:cNvSpPr txBox="1"/>
      </xdr:nvSpPr>
      <xdr:spPr>
        <a:xfrm>
          <a:off x="5740400" y="30314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97048</xdr:rowOff>
    </xdr:from>
    <xdr:to>
      <xdr:col>29</xdr:col>
      <xdr:colOff>177800</xdr:colOff>
      <xdr:row>18</xdr:row>
      <xdr:rowOff>27198</xdr:rowOff>
    </xdr:to>
    <xdr:sp macro="" textlink="">
      <xdr:nvSpPr>
        <xdr:cNvPr id="52" name="フローチャート: 判断 51"/>
        <xdr:cNvSpPr/>
      </xdr:nvSpPr>
      <xdr:spPr bwMode="auto">
        <a:xfrm>
          <a:off x="56007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79375</xdr:rowOff>
    </xdr:from>
    <xdr:to>
      <xdr:col>26</xdr:col>
      <xdr:colOff>50800</xdr:colOff>
      <xdr:row>17</xdr:row>
      <xdr:rowOff>87147</xdr:rowOff>
    </xdr:to>
    <xdr:cxnSp macro="">
      <xdr:nvCxnSpPr>
        <xdr:cNvPr id="53" name="直線コネクタ 52"/>
        <xdr:cNvCxnSpPr/>
      </xdr:nvCxnSpPr>
      <xdr:spPr bwMode="auto">
        <a:xfrm flipV="1">
          <a:off x="4305300" y="3041650"/>
          <a:ext cx="698500" cy="7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110879</xdr:rowOff>
    </xdr:from>
    <xdr:to>
      <xdr:col>26</xdr:col>
      <xdr:colOff>101600</xdr:colOff>
      <xdr:row>18</xdr:row>
      <xdr:rowOff>41029</xdr:rowOff>
    </xdr:to>
    <xdr:sp macro="" textlink="">
      <xdr:nvSpPr>
        <xdr:cNvPr id="54" name="フローチャート: 判断 53"/>
        <xdr:cNvSpPr/>
      </xdr:nvSpPr>
      <xdr:spPr bwMode="auto">
        <a:xfrm>
          <a:off x="49530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25806</xdr:rowOff>
    </xdr:from>
    <xdr:ext cx="736600" cy="259045"/>
    <xdr:sp macro="" textlink="">
      <xdr:nvSpPr>
        <xdr:cNvPr id="55" name="テキスト ボックス 54"/>
        <xdr:cNvSpPr txBox="1"/>
      </xdr:nvSpPr>
      <xdr:spPr>
        <a:xfrm>
          <a:off x="4622800" y="3159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87147</xdr:rowOff>
    </xdr:from>
    <xdr:to>
      <xdr:col>22</xdr:col>
      <xdr:colOff>114300</xdr:colOff>
      <xdr:row>17</xdr:row>
      <xdr:rowOff>100833</xdr:rowOff>
    </xdr:to>
    <xdr:cxnSp macro="">
      <xdr:nvCxnSpPr>
        <xdr:cNvPr id="56" name="直線コネクタ 55"/>
        <xdr:cNvCxnSpPr/>
      </xdr:nvCxnSpPr>
      <xdr:spPr bwMode="auto">
        <a:xfrm flipV="1">
          <a:off x="3606800" y="3049422"/>
          <a:ext cx="698500" cy="13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98275</xdr:rowOff>
    </xdr:from>
    <xdr:to>
      <xdr:col>22</xdr:col>
      <xdr:colOff>165100</xdr:colOff>
      <xdr:row>18</xdr:row>
      <xdr:rowOff>28425</xdr:rowOff>
    </xdr:to>
    <xdr:sp macro="" textlink="">
      <xdr:nvSpPr>
        <xdr:cNvPr id="57" name="フローチャート: 判断 56"/>
        <xdr:cNvSpPr/>
      </xdr:nvSpPr>
      <xdr:spPr bwMode="auto">
        <a:xfrm>
          <a:off x="42545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13202</xdr:rowOff>
    </xdr:from>
    <xdr:ext cx="762000" cy="259045"/>
    <xdr:sp macro="" textlink="">
      <xdr:nvSpPr>
        <xdr:cNvPr id="58" name="テキスト ボックス 57"/>
        <xdr:cNvSpPr txBox="1"/>
      </xdr:nvSpPr>
      <xdr:spPr>
        <a:xfrm>
          <a:off x="3924300" y="31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100833</xdr:rowOff>
    </xdr:from>
    <xdr:to>
      <xdr:col>18</xdr:col>
      <xdr:colOff>177800</xdr:colOff>
      <xdr:row>17</xdr:row>
      <xdr:rowOff>126855</xdr:rowOff>
    </xdr:to>
    <xdr:cxnSp macro="">
      <xdr:nvCxnSpPr>
        <xdr:cNvPr id="59" name="直線コネクタ 58"/>
        <xdr:cNvCxnSpPr/>
      </xdr:nvCxnSpPr>
      <xdr:spPr bwMode="auto">
        <a:xfrm flipV="1">
          <a:off x="2908300" y="3063108"/>
          <a:ext cx="698500" cy="26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92461</xdr:rowOff>
    </xdr:from>
    <xdr:to>
      <xdr:col>19</xdr:col>
      <xdr:colOff>38100</xdr:colOff>
      <xdr:row>18</xdr:row>
      <xdr:rowOff>22611</xdr:rowOff>
    </xdr:to>
    <xdr:sp macro="" textlink="">
      <xdr:nvSpPr>
        <xdr:cNvPr id="60" name="フローチャート: 判断 59"/>
        <xdr:cNvSpPr/>
      </xdr:nvSpPr>
      <xdr:spPr bwMode="auto">
        <a:xfrm>
          <a:off x="3556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7388</xdr:rowOff>
    </xdr:from>
    <xdr:ext cx="762000" cy="259045"/>
    <xdr:sp macro="" textlink="">
      <xdr:nvSpPr>
        <xdr:cNvPr id="61" name="テキスト ボックス 60"/>
        <xdr:cNvSpPr txBox="1"/>
      </xdr:nvSpPr>
      <xdr:spPr>
        <a:xfrm>
          <a:off x="3225800" y="31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115146</xdr:rowOff>
    </xdr:from>
    <xdr:to>
      <xdr:col>15</xdr:col>
      <xdr:colOff>101600</xdr:colOff>
      <xdr:row>18</xdr:row>
      <xdr:rowOff>45296</xdr:rowOff>
    </xdr:to>
    <xdr:sp macro="" textlink="">
      <xdr:nvSpPr>
        <xdr:cNvPr id="62" name="フローチャート: 判断 61"/>
        <xdr:cNvSpPr/>
      </xdr:nvSpPr>
      <xdr:spPr bwMode="auto">
        <a:xfrm>
          <a:off x="2857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30073</xdr:rowOff>
    </xdr:from>
    <xdr:ext cx="762000" cy="259045"/>
    <xdr:sp macro="" textlink="">
      <xdr:nvSpPr>
        <xdr:cNvPr id="63" name="テキスト ボックス 62"/>
        <xdr:cNvSpPr txBox="1"/>
      </xdr:nvSpPr>
      <xdr:spPr>
        <a:xfrm>
          <a:off x="2527300" y="31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18570</xdr:rowOff>
    </xdr:from>
    <xdr:to>
      <xdr:col>29</xdr:col>
      <xdr:colOff>177800</xdr:colOff>
      <xdr:row>17</xdr:row>
      <xdr:rowOff>120170</xdr:rowOff>
    </xdr:to>
    <xdr:sp macro="" textlink="">
      <xdr:nvSpPr>
        <xdr:cNvPr id="69" name="楕円 68"/>
        <xdr:cNvSpPr/>
      </xdr:nvSpPr>
      <xdr:spPr bwMode="auto">
        <a:xfrm>
          <a:off x="5600700" y="2980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35097</xdr:rowOff>
    </xdr:from>
    <xdr:ext cx="762000" cy="259045"/>
    <xdr:sp macro="" textlink="">
      <xdr:nvSpPr>
        <xdr:cNvPr id="70" name="人口1人当たり決算額の推移該当値テキスト130"/>
        <xdr:cNvSpPr txBox="1"/>
      </xdr:nvSpPr>
      <xdr:spPr>
        <a:xfrm>
          <a:off x="5740400" y="282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28575</xdr:rowOff>
    </xdr:from>
    <xdr:to>
      <xdr:col>26</xdr:col>
      <xdr:colOff>101600</xdr:colOff>
      <xdr:row>17</xdr:row>
      <xdr:rowOff>130175</xdr:rowOff>
    </xdr:to>
    <xdr:sp macro="" textlink="">
      <xdr:nvSpPr>
        <xdr:cNvPr id="71" name="楕円 70"/>
        <xdr:cNvSpPr/>
      </xdr:nvSpPr>
      <xdr:spPr bwMode="auto">
        <a:xfrm>
          <a:off x="4953000" y="2990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140352</xdr:rowOff>
    </xdr:from>
    <xdr:ext cx="736600" cy="259045"/>
    <xdr:sp macro="" textlink="">
      <xdr:nvSpPr>
        <xdr:cNvPr id="72" name="テキスト ボックス 71"/>
        <xdr:cNvSpPr txBox="1"/>
      </xdr:nvSpPr>
      <xdr:spPr>
        <a:xfrm>
          <a:off x="4622800" y="2759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36347</xdr:rowOff>
    </xdr:from>
    <xdr:to>
      <xdr:col>22</xdr:col>
      <xdr:colOff>165100</xdr:colOff>
      <xdr:row>17</xdr:row>
      <xdr:rowOff>137947</xdr:rowOff>
    </xdr:to>
    <xdr:sp macro="" textlink="">
      <xdr:nvSpPr>
        <xdr:cNvPr id="73" name="楕円 72"/>
        <xdr:cNvSpPr/>
      </xdr:nvSpPr>
      <xdr:spPr bwMode="auto">
        <a:xfrm>
          <a:off x="4254500" y="2998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148124</xdr:rowOff>
    </xdr:from>
    <xdr:ext cx="762000" cy="259045"/>
    <xdr:sp macro="" textlink="">
      <xdr:nvSpPr>
        <xdr:cNvPr id="74" name="テキスト ボックス 73"/>
        <xdr:cNvSpPr txBox="1"/>
      </xdr:nvSpPr>
      <xdr:spPr>
        <a:xfrm>
          <a:off x="3924300" y="2767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50033</xdr:rowOff>
    </xdr:from>
    <xdr:to>
      <xdr:col>19</xdr:col>
      <xdr:colOff>38100</xdr:colOff>
      <xdr:row>17</xdr:row>
      <xdr:rowOff>151633</xdr:rowOff>
    </xdr:to>
    <xdr:sp macro="" textlink="">
      <xdr:nvSpPr>
        <xdr:cNvPr id="75" name="楕円 74"/>
        <xdr:cNvSpPr/>
      </xdr:nvSpPr>
      <xdr:spPr bwMode="auto">
        <a:xfrm>
          <a:off x="3556000" y="3012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161810</xdr:rowOff>
    </xdr:from>
    <xdr:ext cx="762000" cy="259045"/>
    <xdr:sp macro="" textlink="">
      <xdr:nvSpPr>
        <xdr:cNvPr id="76" name="テキスト ボックス 75"/>
        <xdr:cNvSpPr txBox="1"/>
      </xdr:nvSpPr>
      <xdr:spPr>
        <a:xfrm>
          <a:off x="3225800" y="278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76055</xdr:rowOff>
    </xdr:from>
    <xdr:to>
      <xdr:col>15</xdr:col>
      <xdr:colOff>101600</xdr:colOff>
      <xdr:row>18</xdr:row>
      <xdr:rowOff>6205</xdr:rowOff>
    </xdr:to>
    <xdr:sp macro="" textlink="">
      <xdr:nvSpPr>
        <xdr:cNvPr id="77" name="楕円 76"/>
        <xdr:cNvSpPr/>
      </xdr:nvSpPr>
      <xdr:spPr bwMode="auto">
        <a:xfrm>
          <a:off x="2857500" y="3038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16382</xdr:rowOff>
    </xdr:from>
    <xdr:ext cx="762000" cy="259045"/>
    <xdr:sp macro="" textlink="">
      <xdr:nvSpPr>
        <xdr:cNvPr id="78" name="テキスト ボックス 77"/>
        <xdr:cNvSpPr txBox="1"/>
      </xdr:nvSpPr>
      <xdr:spPr>
        <a:xfrm>
          <a:off x="2527300" y="280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172053</xdr:rowOff>
    </xdr:from>
    <xdr:to>
      <xdr:col>29</xdr:col>
      <xdr:colOff>127000</xdr:colOff>
      <xdr:row>37</xdr:row>
      <xdr:rowOff>226460</xdr:rowOff>
    </xdr:to>
    <xdr:cxnSp macro="">
      <xdr:nvCxnSpPr>
        <xdr:cNvPr id="106" name="直線コネクタ 105"/>
        <xdr:cNvCxnSpPr/>
      </xdr:nvCxnSpPr>
      <xdr:spPr bwMode="auto">
        <a:xfrm flipV="1">
          <a:off x="5651500" y="6096603"/>
          <a:ext cx="0" cy="12545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198537</xdr:rowOff>
    </xdr:from>
    <xdr:ext cx="762000" cy="259045"/>
    <xdr:sp macro="" textlink="">
      <xdr:nvSpPr>
        <xdr:cNvPr id="107" name="人口1人当たり決算額の推移最小値テキスト445"/>
        <xdr:cNvSpPr txBox="1"/>
      </xdr:nvSpPr>
      <xdr:spPr>
        <a:xfrm>
          <a:off x="5740400" y="73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226460</xdr:rowOff>
    </xdr:from>
    <xdr:to>
      <xdr:col>30</xdr:col>
      <xdr:colOff>25400</xdr:colOff>
      <xdr:row>37</xdr:row>
      <xdr:rowOff>226460</xdr:rowOff>
    </xdr:to>
    <xdr:cxnSp macro="">
      <xdr:nvCxnSpPr>
        <xdr:cNvPr id="108" name="直線コネクタ 107"/>
        <xdr:cNvCxnSpPr/>
      </xdr:nvCxnSpPr>
      <xdr:spPr bwMode="auto">
        <a:xfrm>
          <a:off x="5562600" y="73511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86980</xdr:rowOff>
    </xdr:from>
    <xdr:ext cx="762000" cy="259045"/>
    <xdr:sp macro="" textlink="">
      <xdr:nvSpPr>
        <xdr:cNvPr id="109" name="人口1人当たり決算額の推移最大値テキスト445"/>
        <xdr:cNvSpPr txBox="1"/>
      </xdr:nvSpPr>
      <xdr:spPr>
        <a:xfrm>
          <a:off x="5740400" y="5840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172053</xdr:rowOff>
    </xdr:from>
    <xdr:to>
      <xdr:col>30</xdr:col>
      <xdr:colOff>25400</xdr:colOff>
      <xdr:row>33</xdr:row>
      <xdr:rowOff>172053</xdr:rowOff>
    </xdr:to>
    <xdr:cxnSp macro="">
      <xdr:nvCxnSpPr>
        <xdr:cNvPr id="110" name="直線コネクタ 109"/>
        <xdr:cNvCxnSpPr/>
      </xdr:nvCxnSpPr>
      <xdr:spPr bwMode="auto">
        <a:xfrm>
          <a:off x="5562600" y="6096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254235</xdr:rowOff>
    </xdr:from>
    <xdr:to>
      <xdr:col>29</xdr:col>
      <xdr:colOff>127000</xdr:colOff>
      <xdr:row>34</xdr:row>
      <xdr:rowOff>270904</xdr:rowOff>
    </xdr:to>
    <xdr:cxnSp macro="">
      <xdr:nvCxnSpPr>
        <xdr:cNvPr id="111" name="直線コネクタ 110"/>
        <xdr:cNvCxnSpPr/>
      </xdr:nvCxnSpPr>
      <xdr:spPr bwMode="auto">
        <a:xfrm>
          <a:off x="5003800" y="6521685"/>
          <a:ext cx="647700" cy="16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75290</xdr:rowOff>
    </xdr:from>
    <xdr:ext cx="762000" cy="259045"/>
    <xdr:sp macro="" textlink="">
      <xdr:nvSpPr>
        <xdr:cNvPr id="112" name="人口1人当たり決算額の推移平均値テキスト445"/>
        <xdr:cNvSpPr txBox="1"/>
      </xdr:nvSpPr>
      <xdr:spPr>
        <a:xfrm>
          <a:off x="5740400" y="6685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103213</xdr:rowOff>
    </xdr:from>
    <xdr:to>
      <xdr:col>29</xdr:col>
      <xdr:colOff>177800</xdr:colOff>
      <xdr:row>35</xdr:row>
      <xdr:rowOff>204813</xdr:rowOff>
    </xdr:to>
    <xdr:sp macro="" textlink="">
      <xdr:nvSpPr>
        <xdr:cNvPr id="113" name="フローチャート: 判断 112"/>
        <xdr:cNvSpPr/>
      </xdr:nvSpPr>
      <xdr:spPr bwMode="auto">
        <a:xfrm>
          <a:off x="56007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220459</xdr:rowOff>
    </xdr:from>
    <xdr:to>
      <xdr:col>26</xdr:col>
      <xdr:colOff>50800</xdr:colOff>
      <xdr:row>34</xdr:row>
      <xdr:rowOff>254235</xdr:rowOff>
    </xdr:to>
    <xdr:cxnSp macro="">
      <xdr:nvCxnSpPr>
        <xdr:cNvPr id="114" name="直線コネクタ 113"/>
        <xdr:cNvCxnSpPr/>
      </xdr:nvCxnSpPr>
      <xdr:spPr bwMode="auto">
        <a:xfrm>
          <a:off x="4305300" y="6487909"/>
          <a:ext cx="698500" cy="33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107061</xdr:rowOff>
    </xdr:from>
    <xdr:to>
      <xdr:col>26</xdr:col>
      <xdr:colOff>101600</xdr:colOff>
      <xdr:row>35</xdr:row>
      <xdr:rowOff>208661</xdr:rowOff>
    </xdr:to>
    <xdr:sp macro="" textlink="">
      <xdr:nvSpPr>
        <xdr:cNvPr id="115" name="フローチャート: 判断 114"/>
        <xdr:cNvSpPr/>
      </xdr:nvSpPr>
      <xdr:spPr bwMode="auto">
        <a:xfrm>
          <a:off x="49530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193438</xdr:rowOff>
    </xdr:from>
    <xdr:ext cx="736600" cy="259045"/>
    <xdr:sp macro="" textlink="">
      <xdr:nvSpPr>
        <xdr:cNvPr id="116" name="テキスト ボックス 115"/>
        <xdr:cNvSpPr txBox="1"/>
      </xdr:nvSpPr>
      <xdr:spPr>
        <a:xfrm>
          <a:off x="4622800" y="6803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220459</xdr:rowOff>
    </xdr:from>
    <xdr:to>
      <xdr:col>22</xdr:col>
      <xdr:colOff>114300</xdr:colOff>
      <xdr:row>34</xdr:row>
      <xdr:rowOff>228994</xdr:rowOff>
    </xdr:to>
    <xdr:cxnSp macro="">
      <xdr:nvCxnSpPr>
        <xdr:cNvPr id="117" name="直線コネクタ 116"/>
        <xdr:cNvCxnSpPr/>
      </xdr:nvCxnSpPr>
      <xdr:spPr bwMode="auto">
        <a:xfrm flipV="1">
          <a:off x="3606800" y="6487909"/>
          <a:ext cx="698500" cy="8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82582</xdr:rowOff>
    </xdr:from>
    <xdr:to>
      <xdr:col>22</xdr:col>
      <xdr:colOff>165100</xdr:colOff>
      <xdr:row>35</xdr:row>
      <xdr:rowOff>184182</xdr:rowOff>
    </xdr:to>
    <xdr:sp macro="" textlink="">
      <xdr:nvSpPr>
        <xdr:cNvPr id="118" name="フローチャート: 判断 117"/>
        <xdr:cNvSpPr/>
      </xdr:nvSpPr>
      <xdr:spPr bwMode="auto">
        <a:xfrm>
          <a:off x="42545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168959</xdr:rowOff>
    </xdr:from>
    <xdr:ext cx="762000" cy="259045"/>
    <xdr:sp macro="" textlink="">
      <xdr:nvSpPr>
        <xdr:cNvPr id="119" name="テキスト ボックス 118"/>
        <xdr:cNvSpPr txBox="1"/>
      </xdr:nvSpPr>
      <xdr:spPr>
        <a:xfrm>
          <a:off x="3924300" y="677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261760</xdr:rowOff>
    </xdr:from>
    <xdr:to>
      <xdr:col>18</xdr:col>
      <xdr:colOff>177800</xdr:colOff>
      <xdr:row>34</xdr:row>
      <xdr:rowOff>228994</xdr:rowOff>
    </xdr:to>
    <xdr:cxnSp macro="">
      <xdr:nvCxnSpPr>
        <xdr:cNvPr id="120" name="直線コネクタ 119"/>
        <xdr:cNvCxnSpPr/>
      </xdr:nvCxnSpPr>
      <xdr:spPr bwMode="auto">
        <a:xfrm>
          <a:off x="2908300" y="6186310"/>
          <a:ext cx="698500" cy="310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69723</xdr:rowOff>
    </xdr:from>
    <xdr:to>
      <xdr:col>19</xdr:col>
      <xdr:colOff>38100</xdr:colOff>
      <xdr:row>35</xdr:row>
      <xdr:rowOff>171323</xdr:rowOff>
    </xdr:to>
    <xdr:sp macro="" textlink="">
      <xdr:nvSpPr>
        <xdr:cNvPr id="121" name="フローチャート: 判断 120"/>
        <xdr:cNvSpPr/>
      </xdr:nvSpPr>
      <xdr:spPr bwMode="auto">
        <a:xfrm>
          <a:off x="3556000" y="6680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156100</xdr:rowOff>
    </xdr:from>
    <xdr:ext cx="762000" cy="259045"/>
    <xdr:sp macro="" textlink="">
      <xdr:nvSpPr>
        <xdr:cNvPr id="122" name="テキスト ボックス 121"/>
        <xdr:cNvSpPr txBox="1"/>
      </xdr:nvSpPr>
      <xdr:spPr>
        <a:xfrm>
          <a:off x="3225800" y="676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24250</xdr:rowOff>
    </xdr:from>
    <xdr:to>
      <xdr:col>15</xdr:col>
      <xdr:colOff>101600</xdr:colOff>
      <xdr:row>35</xdr:row>
      <xdr:rowOff>125850</xdr:rowOff>
    </xdr:to>
    <xdr:sp macro="" textlink="">
      <xdr:nvSpPr>
        <xdr:cNvPr id="123" name="フローチャート: 判断 122"/>
        <xdr:cNvSpPr/>
      </xdr:nvSpPr>
      <xdr:spPr bwMode="auto">
        <a:xfrm>
          <a:off x="2857500" y="6634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110627</xdr:rowOff>
    </xdr:from>
    <xdr:ext cx="762000" cy="259045"/>
    <xdr:sp macro="" textlink="">
      <xdr:nvSpPr>
        <xdr:cNvPr id="124" name="テキスト ボックス 123"/>
        <xdr:cNvSpPr txBox="1"/>
      </xdr:nvSpPr>
      <xdr:spPr>
        <a:xfrm>
          <a:off x="2527300" y="67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220104</xdr:rowOff>
    </xdr:from>
    <xdr:to>
      <xdr:col>29</xdr:col>
      <xdr:colOff>177800</xdr:colOff>
      <xdr:row>34</xdr:row>
      <xdr:rowOff>321704</xdr:rowOff>
    </xdr:to>
    <xdr:sp macro="" textlink="">
      <xdr:nvSpPr>
        <xdr:cNvPr id="130" name="楕円 129"/>
        <xdr:cNvSpPr/>
      </xdr:nvSpPr>
      <xdr:spPr bwMode="auto">
        <a:xfrm>
          <a:off x="5600700" y="6487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65181</xdr:rowOff>
    </xdr:from>
    <xdr:ext cx="762000" cy="259045"/>
    <xdr:sp macro="" textlink="">
      <xdr:nvSpPr>
        <xdr:cNvPr id="131" name="人口1人当たり決算額の推移該当値テキスト445"/>
        <xdr:cNvSpPr txBox="1"/>
      </xdr:nvSpPr>
      <xdr:spPr>
        <a:xfrm>
          <a:off x="5740400" y="633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203435</xdr:rowOff>
    </xdr:from>
    <xdr:to>
      <xdr:col>26</xdr:col>
      <xdr:colOff>101600</xdr:colOff>
      <xdr:row>34</xdr:row>
      <xdr:rowOff>305035</xdr:rowOff>
    </xdr:to>
    <xdr:sp macro="" textlink="">
      <xdr:nvSpPr>
        <xdr:cNvPr id="132" name="楕円 131"/>
        <xdr:cNvSpPr/>
      </xdr:nvSpPr>
      <xdr:spPr bwMode="auto">
        <a:xfrm>
          <a:off x="4953000" y="6470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315212</xdr:rowOff>
    </xdr:from>
    <xdr:ext cx="736600" cy="259045"/>
    <xdr:sp macro="" textlink="">
      <xdr:nvSpPr>
        <xdr:cNvPr id="133" name="テキスト ボックス 132"/>
        <xdr:cNvSpPr txBox="1"/>
      </xdr:nvSpPr>
      <xdr:spPr>
        <a:xfrm>
          <a:off x="4622800" y="623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169659</xdr:rowOff>
    </xdr:from>
    <xdr:to>
      <xdr:col>22</xdr:col>
      <xdr:colOff>165100</xdr:colOff>
      <xdr:row>34</xdr:row>
      <xdr:rowOff>271259</xdr:rowOff>
    </xdr:to>
    <xdr:sp macro="" textlink="">
      <xdr:nvSpPr>
        <xdr:cNvPr id="134" name="楕円 133"/>
        <xdr:cNvSpPr/>
      </xdr:nvSpPr>
      <xdr:spPr bwMode="auto">
        <a:xfrm>
          <a:off x="4254500" y="6437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281436</xdr:rowOff>
    </xdr:from>
    <xdr:ext cx="762000" cy="259045"/>
    <xdr:sp macro="" textlink="">
      <xdr:nvSpPr>
        <xdr:cNvPr id="135" name="テキスト ボックス 134"/>
        <xdr:cNvSpPr txBox="1"/>
      </xdr:nvSpPr>
      <xdr:spPr>
        <a:xfrm>
          <a:off x="3924300" y="6205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178194</xdr:rowOff>
    </xdr:from>
    <xdr:to>
      <xdr:col>19</xdr:col>
      <xdr:colOff>38100</xdr:colOff>
      <xdr:row>34</xdr:row>
      <xdr:rowOff>279794</xdr:rowOff>
    </xdr:to>
    <xdr:sp macro="" textlink="">
      <xdr:nvSpPr>
        <xdr:cNvPr id="136" name="楕円 135"/>
        <xdr:cNvSpPr/>
      </xdr:nvSpPr>
      <xdr:spPr bwMode="auto">
        <a:xfrm>
          <a:off x="3556000" y="6445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289971</xdr:rowOff>
    </xdr:from>
    <xdr:ext cx="762000" cy="259045"/>
    <xdr:sp macro="" textlink="">
      <xdr:nvSpPr>
        <xdr:cNvPr id="137" name="テキスト ボックス 136"/>
        <xdr:cNvSpPr txBox="1"/>
      </xdr:nvSpPr>
      <xdr:spPr>
        <a:xfrm>
          <a:off x="3225800" y="621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210960</xdr:rowOff>
    </xdr:from>
    <xdr:to>
      <xdr:col>15</xdr:col>
      <xdr:colOff>101600</xdr:colOff>
      <xdr:row>33</xdr:row>
      <xdr:rowOff>312560</xdr:rowOff>
    </xdr:to>
    <xdr:sp macro="" textlink="">
      <xdr:nvSpPr>
        <xdr:cNvPr id="138" name="楕円 137"/>
        <xdr:cNvSpPr/>
      </xdr:nvSpPr>
      <xdr:spPr bwMode="auto">
        <a:xfrm>
          <a:off x="2857500" y="6135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151287</xdr:rowOff>
    </xdr:from>
    <xdr:ext cx="762000" cy="259045"/>
    <xdr:sp macro="" textlink="">
      <xdr:nvSpPr>
        <xdr:cNvPr id="139" name="テキスト ボックス 138"/>
        <xdr:cNvSpPr txBox="1"/>
      </xdr:nvSpPr>
      <xdr:spPr>
        <a:xfrm>
          <a:off x="2527300" y="5904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北海道上富良野町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10,967
10,926
237.10
7,852,963
7,626,531
220,719
4,170,032
8,546,085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61.5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7744</xdr:rowOff>
    </xdr:from>
    <xdr:to>
      <xdr:col>24</xdr:col>
      <xdr:colOff>62865</xdr:colOff>
      <xdr:row>39</xdr:row>
      <xdr:rowOff>35382</xdr:rowOff>
    </xdr:to>
    <xdr:cxnSp macro="">
      <xdr:nvCxnSpPr>
        <xdr:cNvPr id="56" name="直線コネクタ 55"/>
        <xdr:cNvCxnSpPr/>
      </xdr:nvCxnSpPr>
      <xdr:spPr>
        <a:xfrm flipV="1">
          <a:off x="4633595" y="5322694"/>
          <a:ext cx="1270" cy="139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39209</xdr:rowOff>
    </xdr:from>
    <xdr:ext cx="534377" cy="259045"/>
    <xdr:sp macro="" textlink="">
      <xdr:nvSpPr>
        <xdr:cNvPr id="57" name="人件費最小値テキスト"/>
        <xdr:cNvSpPr txBox="1"/>
      </xdr:nvSpPr>
      <xdr:spPr>
        <a:xfrm>
          <a:off x="4686300" y="67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35382</xdr:rowOff>
    </xdr:from>
    <xdr:to>
      <xdr:col>24</xdr:col>
      <xdr:colOff>152400</xdr:colOff>
      <xdr:row>39</xdr:row>
      <xdr:rowOff>35382</xdr:rowOff>
    </xdr:to>
    <xdr:cxnSp macro="">
      <xdr:nvCxnSpPr>
        <xdr:cNvPr id="58" name="直線コネクタ 57"/>
        <xdr:cNvCxnSpPr/>
      </xdr:nvCxnSpPr>
      <xdr:spPr>
        <a:xfrm>
          <a:off x="4546600" y="672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125871</xdr:rowOff>
    </xdr:from>
    <xdr:ext cx="599010" cy="259045"/>
    <xdr:sp macro="" textlink="">
      <xdr:nvSpPr>
        <xdr:cNvPr id="59" name="人件費最大値テキスト"/>
        <xdr:cNvSpPr txBox="1"/>
      </xdr:nvSpPr>
      <xdr:spPr>
        <a:xfrm>
          <a:off x="4686300" y="509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7744</xdr:rowOff>
    </xdr:from>
    <xdr:to>
      <xdr:col>24</xdr:col>
      <xdr:colOff>152400</xdr:colOff>
      <xdr:row>31</xdr:row>
      <xdr:rowOff>7744</xdr:rowOff>
    </xdr:to>
    <xdr:cxnSp macro="">
      <xdr:nvCxnSpPr>
        <xdr:cNvPr id="60" name="直線コネクタ 59"/>
        <xdr:cNvCxnSpPr/>
      </xdr:nvCxnSpPr>
      <xdr:spPr>
        <a:xfrm>
          <a:off x="4546600" y="532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83937</xdr:rowOff>
    </xdr:from>
    <xdr:to>
      <xdr:col>24</xdr:col>
      <xdr:colOff>63500</xdr:colOff>
      <xdr:row>37</xdr:row>
      <xdr:rowOff>97295</xdr:rowOff>
    </xdr:to>
    <xdr:cxnSp macro="">
      <xdr:nvCxnSpPr>
        <xdr:cNvPr id="61" name="直線コネクタ 60"/>
        <xdr:cNvCxnSpPr/>
      </xdr:nvCxnSpPr>
      <xdr:spPr>
        <a:xfrm flipV="1">
          <a:off x="3797300" y="6427587"/>
          <a:ext cx="838200" cy="1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32488</xdr:rowOff>
    </xdr:from>
    <xdr:ext cx="534377" cy="259045"/>
    <xdr:sp macro="" textlink="">
      <xdr:nvSpPr>
        <xdr:cNvPr id="62" name="人件費平均値テキスト"/>
        <xdr:cNvSpPr txBox="1"/>
      </xdr:nvSpPr>
      <xdr:spPr>
        <a:xfrm>
          <a:off x="4686300" y="6376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54061</xdr:rowOff>
    </xdr:from>
    <xdr:to>
      <xdr:col>24</xdr:col>
      <xdr:colOff>114300</xdr:colOff>
      <xdr:row>37</xdr:row>
      <xdr:rowOff>155661</xdr:rowOff>
    </xdr:to>
    <xdr:sp macro="" textlink="">
      <xdr:nvSpPr>
        <xdr:cNvPr id="63" name="フローチャート: 判断 62"/>
        <xdr:cNvSpPr/>
      </xdr:nvSpPr>
      <xdr:spPr>
        <a:xfrm>
          <a:off x="45847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94597</xdr:rowOff>
    </xdr:from>
    <xdr:to>
      <xdr:col>19</xdr:col>
      <xdr:colOff>177800</xdr:colOff>
      <xdr:row>37</xdr:row>
      <xdr:rowOff>97295</xdr:rowOff>
    </xdr:to>
    <xdr:cxnSp macro="">
      <xdr:nvCxnSpPr>
        <xdr:cNvPr id="64" name="直線コネクタ 63"/>
        <xdr:cNvCxnSpPr/>
      </xdr:nvCxnSpPr>
      <xdr:spPr>
        <a:xfrm>
          <a:off x="2908300" y="6438247"/>
          <a:ext cx="889000" cy="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64615</xdr:rowOff>
    </xdr:from>
    <xdr:to>
      <xdr:col>20</xdr:col>
      <xdr:colOff>38100</xdr:colOff>
      <xdr:row>37</xdr:row>
      <xdr:rowOff>166215</xdr:rowOff>
    </xdr:to>
    <xdr:sp macro="" textlink="">
      <xdr:nvSpPr>
        <xdr:cNvPr id="65" name="フローチャート: 判断 64"/>
        <xdr:cNvSpPr/>
      </xdr:nvSpPr>
      <xdr:spPr>
        <a:xfrm>
          <a:off x="3746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157342</xdr:rowOff>
    </xdr:from>
    <xdr:ext cx="534377" cy="259045"/>
    <xdr:sp macro="" textlink="">
      <xdr:nvSpPr>
        <xdr:cNvPr id="66" name="テキスト ボックス 65"/>
        <xdr:cNvSpPr txBox="1"/>
      </xdr:nvSpPr>
      <xdr:spPr>
        <a:xfrm>
          <a:off x="3530111" y="650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94597</xdr:rowOff>
    </xdr:from>
    <xdr:to>
      <xdr:col>15</xdr:col>
      <xdr:colOff>50800</xdr:colOff>
      <xdr:row>37</xdr:row>
      <xdr:rowOff>122387</xdr:rowOff>
    </xdr:to>
    <xdr:cxnSp macro="">
      <xdr:nvCxnSpPr>
        <xdr:cNvPr id="67" name="直線コネクタ 66"/>
        <xdr:cNvCxnSpPr/>
      </xdr:nvCxnSpPr>
      <xdr:spPr>
        <a:xfrm flipV="1">
          <a:off x="2019300" y="6438247"/>
          <a:ext cx="889000" cy="2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42281</xdr:rowOff>
    </xdr:from>
    <xdr:to>
      <xdr:col>15</xdr:col>
      <xdr:colOff>101600</xdr:colOff>
      <xdr:row>37</xdr:row>
      <xdr:rowOff>143881</xdr:rowOff>
    </xdr:to>
    <xdr:sp macro="" textlink="">
      <xdr:nvSpPr>
        <xdr:cNvPr id="68" name="フローチャート: 判断 67"/>
        <xdr:cNvSpPr/>
      </xdr:nvSpPr>
      <xdr:spPr>
        <a:xfrm>
          <a:off x="2857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160408</xdr:rowOff>
    </xdr:from>
    <xdr:ext cx="534377" cy="259045"/>
    <xdr:sp macro="" textlink="">
      <xdr:nvSpPr>
        <xdr:cNvPr id="69" name="テキスト ボックス 68"/>
        <xdr:cNvSpPr txBox="1"/>
      </xdr:nvSpPr>
      <xdr:spPr>
        <a:xfrm>
          <a:off x="2641111" y="616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90360</xdr:rowOff>
    </xdr:from>
    <xdr:to>
      <xdr:col>10</xdr:col>
      <xdr:colOff>114300</xdr:colOff>
      <xdr:row>37</xdr:row>
      <xdr:rowOff>122387</xdr:rowOff>
    </xdr:to>
    <xdr:cxnSp macro="">
      <xdr:nvCxnSpPr>
        <xdr:cNvPr id="70" name="直線コネクタ 69"/>
        <xdr:cNvCxnSpPr/>
      </xdr:nvCxnSpPr>
      <xdr:spPr>
        <a:xfrm>
          <a:off x="1130300" y="6434010"/>
          <a:ext cx="889000" cy="3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34836</xdr:rowOff>
    </xdr:from>
    <xdr:to>
      <xdr:col>10</xdr:col>
      <xdr:colOff>165100</xdr:colOff>
      <xdr:row>37</xdr:row>
      <xdr:rowOff>136436</xdr:rowOff>
    </xdr:to>
    <xdr:sp macro="" textlink="">
      <xdr:nvSpPr>
        <xdr:cNvPr id="71" name="フローチャート: 判断 70"/>
        <xdr:cNvSpPr/>
      </xdr:nvSpPr>
      <xdr:spPr>
        <a:xfrm>
          <a:off x="1968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152963</xdr:rowOff>
    </xdr:from>
    <xdr:ext cx="534377" cy="259045"/>
    <xdr:sp macro="" textlink="">
      <xdr:nvSpPr>
        <xdr:cNvPr id="72" name="テキスト ボックス 71"/>
        <xdr:cNvSpPr txBox="1"/>
      </xdr:nvSpPr>
      <xdr:spPr>
        <a:xfrm>
          <a:off x="1752111" y="61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52012</xdr:rowOff>
    </xdr:from>
    <xdr:to>
      <xdr:col>6</xdr:col>
      <xdr:colOff>38100</xdr:colOff>
      <xdr:row>37</xdr:row>
      <xdr:rowOff>153612</xdr:rowOff>
    </xdr:to>
    <xdr:sp macro="" textlink="">
      <xdr:nvSpPr>
        <xdr:cNvPr id="73" name="フローチャート: 判断 72"/>
        <xdr:cNvSpPr/>
      </xdr:nvSpPr>
      <xdr:spPr>
        <a:xfrm>
          <a:off x="1079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144739</xdr:rowOff>
    </xdr:from>
    <xdr:ext cx="534377" cy="259045"/>
    <xdr:sp macro="" textlink="">
      <xdr:nvSpPr>
        <xdr:cNvPr id="74" name="テキスト ボックス 73"/>
        <xdr:cNvSpPr txBox="1"/>
      </xdr:nvSpPr>
      <xdr:spPr>
        <a:xfrm>
          <a:off x="863111" y="648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33137</xdr:rowOff>
    </xdr:from>
    <xdr:to>
      <xdr:col>24</xdr:col>
      <xdr:colOff>114300</xdr:colOff>
      <xdr:row>37</xdr:row>
      <xdr:rowOff>134737</xdr:rowOff>
    </xdr:to>
    <xdr:sp macro="" textlink="">
      <xdr:nvSpPr>
        <xdr:cNvPr id="80" name="楕円 79"/>
        <xdr:cNvSpPr/>
      </xdr:nvSpPr>
      <xdr:spPr>
        <a:xfrm>
          <a:off x="4584700" y="637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56014</xdr:rowOff>
    </xdr:from>
    <xdr:ext cx="534377" cy="259045"/>
    <xdr:sp macro="" textlink="">
      <xdr:nvSpPr>
        <xdr:cNvPr id="81" name="人件費該当値テキスト"/>
        <xdr:cNvSpPr txBox="1"/>
      </xdr:nvSpPr>
      <xdr:spPr>
        <a:xfrm>
          <a:off x="4686300" y="622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46495</xdr:rowOff>
    </xdr:from>
    <xdr:to>
      <xdr:col>20</xdr:col>
      <xdr:colOff>38100</xdr:colOff>
      <xdr:row>37</xdr:row>
      <xdr:rowOff>148095</xdr:rowOff>
    </xdr:to>
    <xdr:sp macro="" textlink="">
      <xdr:nvSpPr>
        <xdr:cNvPr id="82" name="楕円 81"/>
        <xdr:cNvSpPr/>
      </xdr:nvSpPr>
      <xdr:spPr>
        <a:xfrm>
          <a:off x="3746500" y="639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164622</xdr:rowOff>
    </xdr:from>
    <xdr:ext cx="534377" cy="259045"/>
    <xdr:sp macro="" textlink="">
      <xdr:nvSpPr>
        <xdr:cNvPr id="83" name="テキスト ボックス 82"/>
        <xdr:cNvSpPr txBox="1"/>
      </xdr:nvSpPr>
      <xdr:spPr>
        <a:xfrm>
          <a:off x="3530111" y="616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43797</xdr:rowOff>
    </xdr:from>
    <xdr:to>
      <xdr:col>15</xdr:col>
      <xdr:colOff>101600</xdr:colOff>
      <xdr:row>37</xdr:row>
      <xdr:rowOff>145397</xdr:rowOff>
    </xdr:to>
    <xdr:sp macro="" textlink="">
      <xdr:nvSpPr>
        <xdr:cNvPr id="84" name="楕円 83"/>
        <xdr:cNvSpPr/>
      </xdr:nvSpPr>
      <xdr:spPr>
        <a:xfrm>
          <a:off x="2857500" y="638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136524</xdr:rowOff>
    </xdr:from>
    <xdr:ext cx="534377" cy="259045"/>
    <xdr:sp macro="" textlink="">
      <xdr:nvSpPr>
        <xdr:cNvPr id="85" name="テキスト ボックス 84"/>
        <xdr:cNvSpPr txBox="1"/>
      </xdr:nvSpPr>
      <xdr:spPr>
        <a:xfrm>
          <a:off x="2641111" y="648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71587</xdr:rowOff>
    </xdr:from>
    <xdr:to>
      <xdr:col>10</xdr:col>
      <xdr:colOff>165100</xdr:colOff>
      <xdr:row>38</xdr:row>
      <xdr:rowOff>1738</xdr:rowOff>
    </xdr:to>
    <xdr:sp macro="" textlink="">
      <xdr:nvSpPr>
        <xdr:cNvPr id="86" name="楕円 85"/>
        <xdr:cNvSpPr/>
      </xdr:nvSpPr>
      <xdr:spPr>
        <a:xfrm>
          <a:off x="1968500" y="64152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164314</xdr:rowOff>
    </xdr:from>
    <xdr:ext cx="534377" cy="259045"/>
    <xdr:sp macro="" textlink="">
      <xdr:nvSpPr>
        <xdr:cNvPr id="87" name="テキスト ボックス 86"/>
        <xdr:cNvSpPr txBox="1"/>
      </xdr:nvSpPr>
      <xdr:spPr>
        <a:xfrm>
          <a:off x="1752111" y="650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39560</xdr:rowOff>
    </xdr:from>
    <xdr:to>
      <xdr:col>6</xdr:col>
      <xdr:colOff>38100</xdr:colOff>
      <xdr:row>37</xdr:row>
      <xdr:rowOff>141160</xdr:rowOff>
    </xdr:to>
    <xdr:sp macro="" textlink="">
      <xdr:nvSpPr>
        <xdr:cNvPr id="88" name="楕円 87"/>
        <xdr:cNvSpPr/>
      </xdr:nvSpPr>
      <xdr:spPr>
        <a:xfrm>
          <a:off x="1079500" y="638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157687</xdr:rowOff>
    </xdr:from>
    <xdr:ext cx="534377" cy="259045"/>
    <xdr:sp macro="" textlink="">
      <xdr:nvSpPr>
        <xdr:cNvPr id="89" name="テキスト ボックス 88"/>
        <xdr:cNvSpPr txBox="1"/>
      </xdr:nvSpPr>
      <xdr:spPr>
        <a:xfrm>
          <a:off x="863111" y="615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81709</xdr:rowOff>
    </xdr:from>
    <xdr:to>
      <xdr:col>24</xdr:col>
      <xdr:colOff>62865</xdr:colOff>
      <xdr:row>57</xdr:row>
      <xdr:rowOff>144652</xdr:rowOff>
    </xdr:to>
    <xdr:cxnSp macro="">
      <xdr:nvCxnSpPr>
        <xdr:cNvPr id="111" name="直線コネクタ 110"/>
        <xdr:cNvCxnSpPr/>
      </xdr:nvCxnSpPr>
      <xdr:spPr>
        <a:xfrm flipV="1">
          <a:off x="4633595" y="8654209"/>
          <a:ext cx="1270" cy="1263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148479</xdr:rowOff>
    </xdr:from>
    <xdr:ext cx="534377" cy="259045"/>
    <xdr:sp macro="" textlink="">
      <xdr:nvSpPr>
        <xdr:cNvPr id="112" name="物件費最小値テキスト"/>
        <xdr:cNvSpPr txBox="1"/>
      </xdr:nvSpPr>
      <xdr:spPr>
        <a:xfrm>
          <a:off x="4686300" y="992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144652</xdr:rowOff>
    </xdr:from>
    <xdr:to>
      <xdr:col>24</xdr:col>
      <xdr:colOff>152400</xdr:colOff>
      <xdr:row>57</xdr:row>
      <xdr:rowOff>144652</xdr:rowOff>
    </xdr:to>
    <xdr:cxnSp macro="">
      <xdr:nvCxnSpPr>
        <xdr:cNvPr id="113" name="直線コネクタ 112"/>
        <xdr:cNvCxnSpPr/>
      </xdr:nvCxnSpPr>
      <xdr:spPr>
        <a:xfrm>
          <a:off x="4546600" y="991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28386</xdr:rowOff>
    </xdr:from>
    <xdr:ext cx="599010" cy="259045"/>
    <xdr:sp macro="" textlink="">
      <xdr:nvSpPr>
        <xdr:cNvPr id="114" name="物件費最大値テキスト"/>
        <xdr:cNvSpPr txBox="1"/>
      </xdr:nvSpPr>
      <xdr:spPr>
        <a:xfrm>
          <a:off x="4686300" y="8429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81709</xdr:rowOff>
    </xdr:from>
    <xdr:to>
      <xdr:col>24</xdr:col>
      <xdr:colOff>152400</xdr:colOff>
      <xdr:row>50</xdr:row>
      <xdr:rowOff>81709</xdr:rowOff>
    </xdr:to>
    <xdr:cxnSp macro="">
      <xdr:nvCxnSpPr>
        <xdr:cNvPr id="115" name="直線コネクタ 114"/>
        <xdr:cNvCxnSpPr/>
      </xdr:nvCxnSpPr>
      <xdr:spPr>
        <a:xfrm>
          <a:off x="4546600" y="8654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28829</xdr:rowOff>
    </xdr:from>
    <xdr:to>
      <xdr:col>24</xdr:col>
      <xdr:colOff>63500</xdr:colOff>
      <xdr:row>56</xdr:row>
      <xdr:rowOff>85672</xdr:rowOff>
    </xdr:to>
    <xdr:cxnSp macro="">
      <xdr:nvCxnSpPr>
        <xdr:cNvPr id="116" name="直線コネクタ 115"/>
        <xdr:cNvCxnSpPr/>
      </xdr:nvCxnSpPr>
      <xdr:spPr>
        <a:xfrm flipV="1">
          <a:off x="3797300" y="9630029"/>
          <a:ext cx="838200" cy="5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13240</xdr:rowOff>
    </xdr:from>
    <xdr:ext cx="534377" cy="259045"/>
    <xdr:sp macro="" textlink="">
      <xdr:nvSpPr>
        <xdr:cNvPr id="117" name="物件費平均値テキスト"/>
        <xdr:cNvSpPr txBox="1"/>
      </xdr:nvSpPr>
      <xdr:spPr>
        <a:xfrm>
          <a:off x="4686300" y="96144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34813</xdr:rowOff>
    </xdr:from>
    <xdr:to>
      <xdr:col>24</xdr:col>
      <xdr:colOff>114300</xdr:colOff>
      <xdr:row>56</xdr:row>
      <xdr:rowOff>136413</xdr:rowOff>
    </xdr:to>
    <xdr:sp macro="" textlink="">
      <xdr:nvSpPr>
        <xdr:cNvPr id="118" name="フローチャート: 判断 117"/>
        <xdr:cNvSpPr/>
      </xdr:nvSpPr>
      <xdr:spPr>
        <a:xfrm>
          <a:off x="45847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85672</xdr:rowOff>
    </xdr:from>
    <xdr:to>
      <xdr:col>19</xdr:col>
      <xdr:colOff>177800</xdr:colOff>
      <xdr:row>56</xdr:row>
      <xdr:rowOff>112652</xdr:rowOff>
    </xdr:to>
    <xdr:cxnSp macro="">
      <xdr:nvCxnSpPr>
        <xdr:cNvPr id="119" name="直線コネクタ 118"/>
        <xdr:cNvCxnSpPr/>
      </xdr:nvCxnSpPr>
      <xdr:spPr>
        <a:xfrm flipV="1">
          <a:off x="2908300" y="9686872"/>
          <a:ext cx="889000" cy="2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58099</xdr:rowOff>
    </xdr:from>
    <xdr:to>
      <xdr:col>20</xdr:col>
      <xdr:colOff>38100</xdr:colOff>
      <xdr:row>56</xdr:row>
      <xdr:rowOff>159699</xdr:rowOff>
    </xdr:to>
    <xdr:sp macro="" textlink="">
      <xdr:nvSpPr>
        <xdr:cNvPr id="120" name="フローチャート: 判断 119"/>
        <xdr:cNvSpPr/>
      </xdr:nvSpPr>
      <xdr:spPr>
        <a:xfrm>
          <a:off x="3746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150826</xdr:rowOff>
    </xdr:from>
    <xdr:ext cx="534377" cy="259045"/>
    <xdr:sp macro="" textlink="">
      <xdr:nvSpPr>
        <xdr:cNvPr id="121" name="テキスト ボックス 120"/>
        <xdr:cNvSpPr txBox="1"/>
      </xdr:nvSpPr>
      <xdr:spPr>
        <a:xfrm>
          <a:off x="3530111" y="97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112652</xdr:rowOff>
    </xdr:from>
    <xdr:to>
      <xdr:col>15</xdr:col>
      <xdr:colOff>50800</xdr:colOff>
      <xdr:row>56</xdr:row>
      <xdr:rowOff>144729</xdr:rowOff>
    </xdr:to>
    <xdr:cxnSp macro="">
      <xdr:nvCxnSpPr>
        <xdr:cNvPr id="122" name="直線コネクタ 121"/>
        <xdr:cNvCxnSpPr/>
      </xdr:nvCxnSpPr>
      <xdr:spPr>
        <a:xfrm flipV="1">
          <a:off x="2019300" y="9713852"/>
          <a:ext cx="889000" cy="3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67887</xdr:rowOff>
    </xdr:from>
    <xdr:to>
      <xdr:col>15</xdr:col>
      <xdr:colOff>101600</xdr:colOff>
      <xdr:row>56</xdr:row>
      <xdr:rowOff>169487</xdr:rowOff>
    </xdr:to>
    <xdr:sp macro="" textlink="">
      <xdr:nvSpPr>
        <xdr:cNvPr id="123" name="フローチャート: 判断 122"/>
        <xdr:cNvSpPr/>
      </xdr:nvSpPr>
      <xdr:spPr>
        <a:xfrm>
          <a:off x="2857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160614</xdr:rowOff>
    </xdr:from>
    <xdr:ext cx="534377" cy="259045"/>
    <xdr:sp macro="" textlink="">
      <xdr:nvSpPr>
        <xdr:cNvPr id="124" name="テキスト ボックス 123"/>
        <xdr:cNvSpPr txBox="1"/>
      </xdr:nvSpPr>
      <xdr:spPr>
        <a:xfrm>
          <a:off x="2641111" y="976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143477</xdr:rowOff>
    </xdr:from>
    <xdr:to>
      <xdr:col>10</xdr:col>
      <xdr:colOff>114300</xdr:colOff>
      <xdr:row>56</xdr:row>
      <xdr:rowOff>144729</xdr:rowOff>
    </xdr:to>
    <xdr:cxnSp macro="">
      <xdr:nvCxnSpPr>
        <xdr:cNvPr id="125" name="直線コネクタ 124"/>
        <xdr:cNvCxnSpPr/>
      </xdr:nvCxnSpPr>
      <xdr:spPr>
        <a:xfrm>
          <a:off x="1130300" y="9744677"/>
          <a:ext cx="889000" cy="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87570</xdr:rowOff>
    </xdr:from>
    <xdr:to>
      <xdr:col>10</xdr:col>
      <xdr:colOff>165100</xdr:colOff>
      <xdr:row>57</xdr:row>
      <xdr:rowOff>17720</xdr:rowOff>
    </xdr:to>
    <xdr:sp macro="" textlink="">
      <xdr:nvSpPr>
        <xdr:cNvPr id="126" name="フローチャート: 判断 125"/>
        <xdr:cNvSpPr/>
      </xdr:nvSpPr>
      <xdr:spPr>
        <a:xfrm>
          <a:off x="1968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34247</xdr:rowOff>
    </xdr:from>
    <xdr:ext cx="534377" cy="259045"/>
    <xdr:sp macro="" textlink="">
      <xdr:nvSpPr>
        <xdr:cNvPr id="127" name="テキスト ボックス 126"/>
        <xdr:cNvSpPr txBox="1"/>
      </xdr:nvSpPr>
      <xdr:spPr>
        <a:xfrm>
          <a:off x="1752111" y="946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106759</xdr:rowOff>
    </xdr:from>
    <xdr:to>
      <xdr:col>6</xdr:col>
      <xdr:colOff>38100</xdr:colOff>
      <xdr:row>57</xdr:row>
      <xdr:rowOff>36909</xdr:rowOff>
    </xdr:to>
    <xdr:sp macro="" textlink="">
      <xdr:nvSpPr>
        <xdr:cNvPr id="128" name="フローチャート: 判断 127"/>
        <xdr:cNvSpPr/>
      </xdr:nvSpPr>
      <xdr:spPr>
        <a:xfrm>
          <a:off x="1079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28036</xdr:rowOff>
    </xdr:from>
    <xdr:ext cx="534377" cy="259045"/>
    <xdr:sp macro="" textlink="">
      <xdr:nvSpPr>
        <xdr:cNvPr id="129" name="テキスト ボックス 128"/>
        <xdr:cNvSpPr txBox="1"/>
      </xdr:nvSpPr>
      <xdr:spPr>
        <a:xfrm>
          <a:off x="863111" y="980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149479</xdr:rowOff>
    </xdr:from>
    <xdr:to>
      <xdr:col>24</xdr:col>
      <xdr:colOff>114300</xdr:colOff>
      <xdr:row>56</xdr:row>
      <xdr:rowOff>79629</xdr:rowOff>
    </xdr:to>
    <xdr:sp macro="" textlink="">
      <xdr:nvSpPr>
        <xdr:cNvPr id="135" name="楕円 134"/>
        <xdr:cNvSpPr/>
      </xdr:nvSpPr>
      <xdr:spPr>
        <a:xfrm>
          <a:off x="4584700" y="957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906</xdr:rowOff>
    </xdr:from>
    <xdr:ext cx="534377" cy="259045"/>
    <xdr:sp macro="" textlink="">
      <xdr:nvSpPr>
        <xdr:cNvPr id="136" name="物件費該当値テキスト"/>
        <xdr:cNvSpPr txBox="1"/>
      </xdr:nvSpPr>
      <xdr:spPr>
        <a:xfrm>
          <a:off x="4686300" y="943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34872</xdr:rowOff>
    </xdr:from>
    <xdr:to>
      <xdr:col>20</xdr:col>
      <xdr:colOff>38100</xdr:colOff>
      <xdr:row>56</xdr:row>
      <xdr:rowOff>136472</xdr:rowOff>
    </xdr:to>
    <xdr:sp macro="" textlink="">
      <xdr:nvSpPr>
        <xdr:cNvPr id="137" name="楕円 136"/>
        <xdr:cNvSpPr/>
      </xdr:nvSpPr>
      <xdr:spPr>
        <a:xfrm>
          <a:off x="3746500" y="963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152999</xdr:rowOff>
    </xdr:from>
    <xdr:ext cx="534377" cy="259045"/>
    <xdr:sp macro="" textlink="">
      <xdr:nvSpPr>
        <xdr:cNvPr id="138" name="テキスト ボックス 137"/>
        <xdr:cNvSpPr txBox="1"/>
      </xdr:nvSpPr>
      <xdr:spPr>
        <a:xfrm>
          <a:off x="3530111" y="941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61852</xdr:rowOff>
    </xdr:from>
    <xdr:to>
      <xdr:col>15</xdr:col>
      <xdr:colOff>101600</xdr:colOff>
      <xdr:row>56</xdr:row>
      <xdr:rowOff>163452</xdr:rowOff>
    </xdr:to>
    <xdr:sp macro="" textlink="">
      <xdr:nvSpPr>
        <xdr:cNvPr id="139" name="楕円 138"/>
        <xdr:cNvSpPr/>
      </xdr:nvSpPr>
      <xdr:spPr>
        <a:xfrm>
          <a:off x="2857500" y="966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8529</xdr:rowOff>
    </xdr:from>
    <xdr:ext cx="534377" cy="259045"/>
    <xdr:sp macro="" textlink="">
      <xdr:nvSpPr>
        <xdr:cNvPr id="140" name="テキスト ボックス 139"/>
        <xdr:cNvSpPr txBox="1"/>
      </xdr:nvSpPr>
      <xdr:spPr>
        <a:xfrm>
          <a:off x="2641111" y="943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93929</xdr:rowOff>
    </xdr:from>
    <xdr:to>
      <xdr:col>10</xdr:col>
      <xdr:colOff>165100</xdr:colOff>
      <xdr:row>57</xdr:row>
      <xdr:rowOff>24079</xdr:rowOff>
    </xdr:to>
    <xdr:sp macro="" textlink="">
      <xdr:nvSpPr>
        <xdr:cNvPr id="141" name="楕円 140"/>
        <xdr:cNvSpPr/>
      </xdr:nvSpPr>
      <xdr:spPr>
        <a:xfrm>
          <a:off x="1968500" y="969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15206</xdr:rowOff>
    </xdr:from>
    <xdr:ext cx="534377" cy="259045"/>
    <xdr:sp macro="" textlink="">
      <xdr:nvSpPr>
        <xdr:cNvPr id="142" name="テキスト ボックス 141"/>
        <xdr:cNvSpPr txBox="1"/>
      </xdr:nvSpPr>
      <xdr:spPr>
        <a:xfrm>
          <a:off x="1752111" y="978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92677</xdr:rowOff>
    </xdr:from>
    <xdr:to>
      <xdr:col>6</xdr:col>
      <xdr:colOff>38100</xdr:colOff>
      <xdr:row>57</xdr:row>
      <xdr:rowOff>22827</xdr:rowOff>
    </xdr:to>
    <xdr:sp macro="" textlink="">
      <xdr:nvSpPr>
        <xdr:cNvPr id="143" name="楕円 142"/>
        <xdr:cNvSpPr/>
      </xdr:nvSpPr>
      <xdr:spPr>
        <a:xfrm>
          <a:off x="1079500" y="969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39354</xdr:rowOff>
    </xdr:from>
    <xdr:ext cx="534377" cy="259045"/>
    <xdr:sp macro="" textlink="">
      <xdr:nvSpPr>
        <xdr:cNvPr id="144" name="テキスト ボックス 143"/>
        <xdr:cNvSpPr txBox="1"/>
      </xdr:nvSpPr>
      <xdr:spPr>
        <a:xfrm>
          <a:off x="863111" y="946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36510</xdr:rowOff>
    </xdr:from>
    <xdr:to>
      <xdr:col>24</xdr:col>
      <xdr:colOff>62865</xdr:colOff>
      <xdr:row>78</xdr:row>
      <xdr:rowOff>111216</xdr:rowOff>
    </xdr:to>
    <xdr:cxnSp macro="">
      <xdr:nvCxnSpPr>
        <xdr:cNvPr id="166" name="直線コネクタ 165"/>
        <xdr:cNvCxnSpPr/>
      </xdr:nvCxnSpPr>
      <xdr:spPr>
        <a:xfrm flipV="1">
          <a:off x="4633595" y="12209460"/>
          <a:ext cx="1270" cy="127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115043</xdr:rowOff>
    </xdr:from>
    <xdr:ext cx="378565" cy="259045"/>
    <xdr:sp macro="" textlink="">
      <xdr:nvSpPr>
        <xdr:cNvPr id="167" name="維持補修費最小値テキスト"/>
        <xdr:cNvSpPr txBox="1"/>
      </xdr:nvSpPr>
      <xdr:spPr>
        <a:xfrm>
          <a:off x="4686300" y="13488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111216</xdr:rowOff>
    </xdr:from>
    <xdr:to>
      <xdr:col>24</xdr:col>
      <xdr:colOff>152400</xdr:colOff>
      <xdr:row>78</xdr:row>
      <xdr:rowOff>111216</xdr:rowOff>
    </xdr:to>
    <xdr:cxnSp macro="">
      <xdr:nvCxnSpPr>
        <xdr:cNvPr id="168" name="直線コネクタ 167"/>
        <xdr:cNvCxnSpPr/>
      </xdr:nvCxnSpPr>
      <xdr:spPr>
        <a:xfrm>
          <a:off x="4546600" y="13484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154637</xdr:rowOff>
    </xdr:from>
    <xdr:ext cx="534377" cy="259045"/>
    <xdr:sp macro="" textlink="">
      <xdr:nvSpPr>
        <xdr:cNvPr id="169" name="維持補修費最大値テキスト"/>
        <xdr:cNvSpPr txBox="1"/>
      </xdr:nvSpPr>
      <xdr:spPr>
        <a:xfrm>
          <a:off x="4686300" y="1198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36510</xdr:rowOff>
    </xdr:from>
    <xdr:to>
      <xdr:col>24</xdr:col>
      <xdr:colOff>152400</xdr:colOff>
      <xdr:row>71</xdr:row>
      <xdr:rowOff>36510</xdr:rowOff>
    </xdr:to>
    <xdr:cxnSp macro="">
      <xdr:nvCxnSpPr>
        <xdr:cNvPr id="170" name="直線コネクタ 169"/>
        <xdr:cNvCxnSpPr/>
      </xdr:nvCxnSpPr>
      <xdr:spPr>
        <a:xfrm>
          <a:off x="4546600" y="122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8896</xdr:rowOff>
    </xdr:from>
    <xdr:to>
      <xdr:col>24</xdr:col>
      <xdr:colOff>63500</xdr:colOff>
      <xdr:row>78</xdr:row>
      <xdr:rowOff>25126</xdr:rowOff>
    </xdr:to>
    <xdr:cxnSp macro="">
      <xdr:nvCxnSpPr>
        <xdr:cNvPr id="171" name="直線コネクタ 170"/>
        <xdr:cNvCxnSpPr/>
      </xdr:nvCxnSpPr>
      <xdr:spPr>
        <a:xfrm flipV="1">
          <a:off x="3797300" y="13381996"/>
          <a:ext cx="8382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57188</xdr:rowOff>
    </xdr:from>
    <xdr:ext cx="469744" cy="259045"/>
    <xdr:sp macro="" textlink="">
      <xdr:nvSpPr>
        <xdr:cNvPr id="172" name="維持補修費平均値テキスト"/>
        <xdr:cNvSpPr txBox="1"/>
      </xdr:nvSpPr>
      <xdr:spPr>
        <a:xfrm>
          <a:off x="4686300" y="13087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34311</xdr:rowOff>
    </xdr:from>
    <xdr:to>
      <xdr:col>24</xdr:col>
      <xdr:colOff>114300</xdr:colOff>
      <xdr:row>77</xdr:row>
      <xdr:rowOff>135911</xdr:rowOff>
    </xdr:to>
    <xdr:sp macro="" textlink="">
      <xdr:nvSpPr>
        <xdr:cNvPr id="173" name="フローチャート: 判断 172"/>
        <xdr:cNvSpPr/>
      </xdr:nvSpPr>
      <xdr:spPr>
        <a:xfrm>
          <a:off x="45847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25126</xdr:rowOff>
    </xdr:from>
    <xdr:to>
      <xdr:col>19</xdr:col>
      <xdr:colOff>177800</xdr:colOff>
      <xdr:row>78</xdr:row>
      <xdr:rowOff>38202</xdr:rowOff>
    </xdr:to>
    <xdr:cxnSp macro="">
      <xdr:nvCxnSpPr>
        <xdr:cNvPr id="174" name="直線コネクタ 173"/>
        <xdr:cNvCxnSpPr/>
      </xdr:nvCxnSpPr>
      <xdr:spPr>
        <a:xfrm flipV="1">
          <a:off x="2908300" y="13398226"/>
          <a:ext cx="889000" cy="1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48209</xdr:rowOff>
    </xdr:from>
    <xdr:to>
      <xdr:col>20</xdr:col>
      <xdr:colOff>38100</xdr:colOff>
      <xdr:row>77</xdr:row>
      <xdr:rowOff>149809</xdr:rowOff>
    </xdr:to>
    <xdr:sp macro="" textlink="">
      <xdr:nvSpPr>
        <xdr:cNvPr id="175" name="フローチャート: 判断 174"/>
        <xdr:cNvSpPr/>
      </xdr:nvSpPr>
      <xdr:spPr>
        <a:xfrm>
          <a:off x="37465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166336</xdr:rowOff>
    </xdr:from>
    <xdr:ext cx="469744" cy="259045"/>
    <xdr:sp macro="" textlink="">
      <xdr:nvSpPr>
        <xdr:cNvPr id="176" name="テキスト ボックス 175"/>
        <xdr:cNvSpPr txBox="1"/>
      </xdr:nvSpPr>
      <xdr:spPr>
        <a:xfrm>
          <a:off x="3562428" y="1302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25994</xdr:rowOff>
    </xdr:from>
    <xdr:to>
      <xdr:col>15</xdr:col>
      <xdr:colOff>50800</xdr:colOff>
      <xdr:row>78</xdr:row>
      <xdr:rowOff>38202</xdr:rowOff>
    </xdr:to>
    <xdr:cxnSp macro="">
      <xdr:nvCxnSpPr>
        <xdr:cNvPr id="177" name="直線コネクタ 176"/>
        <xdr:cNvCxnSpPr/>
      </xdr:nvCxnSpPr>
      <xdr:spPr>
        <a:xfrm>
          <a:off x="2019300" y="13399094"/>
          <a:ext cx="889000" cy="1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41306</xdr:rowOff>
    </xdr:from>
    <xdr:to>
      <xdr:col>15</xdr:col>
      <xdr:colOff>101600</xdr:colOff>
      <xdr:row>77</xdr:row>
      <xdr:rowOff>142906</xdr:rowOff>
    </xdr:to>
    <xdr:sp macro="" textlink="">
      <xdr:nvSpPr>
        <xdr:cNvPr id="178" name="フローチャート: 判断 177"/>
        <xdr:cNvSpPr/>
      </xdr:nvSpPr>
      <xdr:spPr>
        <a:xfrm>
          <a:off x="2857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159433</xdr:rowOff>
    </xdr:from>
    <xdr:ext cx="469744" cy="259045"/>
    <xdr:sp macro="" textlink="">
      <xdr:nvSpPr>
        <xdr:cNvPr id="179" name="テキスト ボックス 178"/>
        <xdr:cNvSpPr txBox="1"/>
      </xdr:nvSpPr>
      <xdr:spPr>
        <a:xfrm>
          <a:off x="2673428" y="130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147746</xdr:rowOff>
    </xdr:from>
    <xdr:to>
      <xdr:col>10</xdr:col>
      <xdr:colOff>114300</xdr:colOff>
      <xdr:row>78</xdr:row>
      <xdr:rowOff>25994</xdr:rowOff>
    </xdr:to>
    <xdr:cxnSp macro="">
      <xdr:nvCxnSpPr>
        <xdr:cNvPr id="180" name="直線コネクタ 179"/>
        <xdr:cNvCxnSpPr/>
      </xdr:nvCxnSpPr>
      <xdr:spPr>
        <a:xfrm>
          <a:off x="1130300" y="13349396"/>
          <a:ext cx="889000" cy="4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156246</xdr:rowOff>
    </xdr:from>
    <xdr:to>
      <xdr:col>10</xdr:col>
      <xdr:colOff>165100</xdr:colOff>
      <xdr:row>77</xdr:row>
      <xdr:rowOff>86396</xdr:rowOff>
    </xdr:to>
    <xdr:sp macro="" textlink="">
      <xdr:nvSpPr>
        <xdr:cNvPr id="181" name="フローチャート: 判断 180"/>
        <xdr:cNvSpPr/>
      </xdr:nvSpPr>
      <xdr:spPr>
        <a:xfrm>
          <a:off x="1968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102923</xdr:rowOff>
    </xdr:from>
    <xdr:ext cx="469744" cy="259045"/>
    <xdr:sp macro="" textlink="">
      <xdr:nvSpPr>
        <xdr:cNvPr id="182" name="テキスト ボックス 181"/>
        <xdr:cNvSpPr txBox="1"/>
      </xdr:nvSpPr>
      <xdr:spPr>
        <a:xfrm>
          <a:off x="1784428"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10674</xdr:rowOff>
    </xdr:from>
    <xdr:to>
      <xdr:col>6</xdr:col>
      <xdr:colOff>38100</xdr:colOff>
      <xdr:row>77</xdr:row>
      <xdr:rowOff>112274</xdr:rowOff>
    </xdr:to>
    <xdr:sp macro="" textlink="">
      <xdr:nvSpPr>
        <xdr:cNvPr id="183" name="フローチャート: 判断 182"/>
        <xdr:cNvSpPr/>
      </xdr:nvSpPr>
      <xdr:spPr>
        <a:xfrm>
          <a:off x="1079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128801</xdr:rowOff>
    </xdr:from>
    <xdr:ext cx="469744" cy="259045"/>
    <xdr:sp macro="" textlink="">
      <xdr:nvSpPr>
        <xdr:cNvPr id="184" name="テキスト ボックス 183"/>
        <xdr:cNvSpPr txBox="1"/>
      </xdr:nvSpPr>
      <xdr:spPr>
        <a:xfrm>
          <a:off x="895428" y="129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129546</xdr:rowOff>
    </xdr:from>
    <xdr:to>
      <xdr:col>24</xdr:col>
      <xdr:colOff>114300</xdr:colOff>
      <xdr:row>78</xdr:row>
      <xdr:rowOff>59696</xdr:rowOff>
    </xdr:to>
    <xdr:sp macro="" textlink="">
      <xdr:nvSpPr>
        <xdr:cNvPr id="190" name="楕円 189"/>
        <xdr:cNvSpPr/>
      </xdr:nvSpPr>
      <xdr:spPr>
        <a:xfrm>
          <a:off x="4584700" y="1333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44473</xdr:rowOff>
    </xdr:from>
    <xdr:ext cx="469744" cy="259045"/>
    <xdr:sp macro="" textlink="">
      <xdr:nvSpPr>
        <xdr:cNvPr id="191" name="維持補修費該当値テキスト"/>
        <xdr:cNvSpPr txBox="1"/>
      </xdr:nvSpPr>
      <xdr:spPr>
        <a:xfrm>
          <a:off x="4686300" y="1324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145776</xdr:rowOff>
    </xdr:from>
    <xdr:to>
      <xdr:col>20</xdr:col>
      <xdr:colOff>38100</xdr:colOff>
      <xdr:row>78</xdr:row>
      <xdr:rowOff>75926</xdr:rowOff>
    </xdr:to>
    <xdr:sp macro="" textlink="">
      <xdr:nvSpPr>
        <xdr:cNvPr id="192" name="楕円 191"/>
        <xdr:cNvSpPr/>
      </xdr:nvSpPr>
      <xdr:spPr>
        <a:xfrm>
          <a:off x="3746500" y="1334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67053</xdr:rowOff>
    </xdr:from>
    <xdr:ext cx="469744" cy="259045"/>
    <xdr:sp macro="" textlink="">
      <xdr:nvSpPr>
        <xdr:cNvPr id="193" name="テキスト ボックス 192"/>
        <xdr:cNvSpPr txBox="1"/>
      </xdr:nvSpPr>
      <xdr:spPr>
        <a:xfrm>
          <a:off x="3562428" y="13440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158852</xdr:rowOff>
    </xdr:from>
    <xdr:to>
      <xdr:col>15</xdr:col>
      <xdr:colOff>101600</xdr:colOff>
      <xdr:row>78</xdr:row>
      <xdr:rowOff>89002</xdr:rowOff>
    </xdr:to>
    <xdr:sp macro="" textlink="">
      <xdr:nvSpPr>
        <xdr:cNvPr id="194" name="楕円 193"/>
        <xdr:cNvSpPr/>
      </xdr:nvSpPr>
      <xdr:spPr>
        <a:xfrm>
          <a:off x="2857500" y="1336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80129</xdr:rowOff>
    </xdr:from>
    <xdr:ext cx="469744" cy="259045"/>
    <xdr:sp macro="" textlink="">
      <xdr:nvSpPr>
        <xdr:cNvPr id="195" name="テキスト ボックス 194"/>
        <xdr:cNvSpPr txBox="1"/>
      </xdr:nvSpPr>
      <xdr:spPr>
        <a:xfrm>
          <a:off x="2673428" y="1345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146644</xdr:rowOff>
    </xdr:from>
    <xdr:to>
      <xdr:col>10</xdr:col>
      <xdr:colOff>165100</xdr:colOff>
      <xdr:row>78</xdr:row>
      <xdr:rowOff>76794</xdr:rowOff>
    </xdr:to>
    <xdr:sp macro="" textlink="">
      <xdr:nvSpPr>
        <xdr:cNvPr id="196" name="楕円 195"/>
        <xdr:cNvSpPr/>
      </xdr:nvSpPr>
      <xdr:spPr>
        <a:xfrm>
          <a:off x="1968500" y="1334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67921</xdr:rowOff>
    </xdr:from>
    <xdr:ext cx="469744" cy="259045"/>
    <xdr:sp macro="" textlink="">
      <xdr:nvSpPr>
        <xdr:cNvPr id="197" name="テキスト ボックス 196"/>
        <xdr:cNvSpPr txBox="1"/>
      </xdr:nvSpPr>
      <xdr:spPr>
        <a:xfrm>
          <a:off x="1784428" y="1344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96946</xdr:rowOff>
    </xdr:from>
    <xdr:to>
      <xdr:col>6</xdr:col>
      <xdr:colOff>38100</xdr:colOff>
      <xdr:row>78</xdr:row>
      <xdr:rowOff>27096</xdr:rowOff>
    </xdr:to>
    <xdr:sp macro="" textlink="">
      <xdr:nvSpPr>
        <xdr:cNvPr id="198" name="楕円 197"/>
        <xdr:cNvSpPr/>
      </xdr:nvSpPr>
      <xdr:spPr>
        <a:xfrm>
          <a:off x="1079500" y="1329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18223</xdr:rowOff>
    </xdr:from>
    <xdr:ext cx="469744" cy="259045"/>
    <xdr:sp macro="" textlink="">
      <xdr:nvSpPr>
        <xdr:cNvPr id="199" name="テキスト ボックス 198"/>
        <xdr:cNvSpPr txBox="1"/>
      </xdr:nvSpPr>
      <xdr:spPr>
        <a:xfrm>
          <a:off x="895428" y="1339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1" name="直線コネクタ 210"/>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2" name="テキスト ボックス 211"/>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3" name="直線コネクタ 212"/>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4" name="テキスト ボックス 213"/>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5" name="直線コネクタ 214"/>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6" name="テキスト ボックス 215"/>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9" name="直線コネクタ 218"/>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0" name="テキスト ボックス 219"/>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3" name="直線コネクタ 222"/>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4" name="テキスト ボックス 223"/>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144115</xdr:rowOff>
    </xdr:from>
    <xdr:to>
      <xdr:col>24</xdr:col>
      <xdr:colOff>62865</xdr:colOff>
      <xdr:row>98</xdr:row>
      <xdr:rowOff>123298</xdr:rowOff>
    </xdr:to>
    <xdr:cxnSp macro="">
      <xdr:nvCxnSpPr>
        <xdr:cNvPr id="228" name="直線コネクタ 227"/>
        <xdr:cNvCxnSpPr/>
      </xdr:nvCxnSpPr>
      <xdr:spPr>
        <a:xfrm flipV="1">
          <a:off x="4633595" y="15574615"/>
          <a:ext cx="1270" cy="1350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127125</xdr:rowOff>
    </xdr:from>
    <xdr:ext cx="534377" cy="259045"/>
    <xdr:sp macro="" textlink="">
      <xdr:nvSpPr>
        <xdr:cNvPr id="229" name="扶助費最小値テキスト"/>
        <xdr:cNvSpPr txBox="1"/>
      </xdr:nvSpPr>
      <xdr:spPr>
        <a:xfrm>
          <a:off x="4686300" y="1692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123298</xdr:rowOff>
    </xdr:from>
    <xdr:to>
      <xdr:col>24</xdr:col>
      <xdr:colOff>152400</xdr:colOff>
      <xdr:row>98</xdr:row>
      <xdr:rowOff>123298</xdr:rowOff>
    </xdr:to>
    <xdr:cxnSp macro="">
      <xdr:nvCxnSpPr>
        <xdr:cNvPr id="230" name="直線コネクタ 229"/>
        <xdr:cNvCxnSpPr/>
      </xdr:nvCxnSpPr>
      <xdr:spPr>
        <a:xfrm>
          <a:off x="4546600" y="1692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90792</xdr:rowOff>
    </xdr:from>
    <xdr:ext cx="599010" cy="259045"/>
    <xdr:sp macro="" textlink="">
      <xdr:nvSpPr>
        <xdr:cNvPr id="231" name="扶助費最大値テキスト"/>
        <xdr:cNvSpPr txBox="1"/>
      </xdr:nvSpPr>
      <xdr:spPr>
        <a:xfrm>
          <a:off x="4686300" y="1534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144115</xdr:rowOff>
    </xdr:from>
    <xdr:to>
      <xdr:col>24</xdr:col>
      <xdr:colOff>152400</xdr:colOff>
      <xdr:row>90</xdr:row>
      <xdr:rowOff>144115</xdr:rowOff>
    </xdr:to>
    <xdr:cxnSp macro="">
      <xdr:nvCxnSpPr>
        <xdr:cNvPr id="232" name="直線コネクタ 231"/>
        <xdr:cNvCxnSpPr/>
      </xdr:nvCxnSpPr>
      <xdr:spPr>
        <a:xfrm>
          <a:off x="4546600" y="1557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154930</xdr:rowOff>
    </xdr:from>
    <xdr:to>
      <xdr:col>24</xdr:col>
      <xdr:colOff>63500</xdr:colOff>
      <xdr:row>94</xdr:row>
      <xdr:rowOff>170647</xdr:rowOff>
    </xdr:to>
    <xdr:cxnSp macro="">
      <xdr:nvCxnSpPr>
        <xdr:cNvPr id="233" name="直線コネクタ 232"/>
        <xdr:cNvCxnSpPr/>
      </xdr:nvCxnSpPr>
      <xdr:spPr>
        <a:xfrm>
          <a:off x="3797300" y="16271230"/>
          <a:ext cx="838200" cy="1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17707</xdr:rowOff>
    </xdr:from>
    <xdr:ext cx="534377" cy="259045"/>
    <xdr:sp macro="" textlink="">
      <xdr:nvSpPr>
        <xdr:cNvPr id="234" name="扶助費平均値テキスト"/>
        <xdr:cNvSpPr txBox="1"/>
      </xdr:nvSpPr>
      <xdr:spPr>
        <a:xfrm>
          <a:off x="4686300" y="16305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39280</xdr:rowOff>
    </xdr:from>
    <xdr:to>
      <xdr:col>24</xdr:col>
      <xdr:colOff>114300</xdr:colOff>
      <xdr:row>95</xdr:row>
      <xdr:rowOff>140880</xdr:rowOff>
    </xdr:to>
    <xdr:sp macro="" textlink="">
      <xdr:nvSpPr>
        <xdr:cNvPr id="235" name="フローチャート: 判断 234"/>
        <xdr:cNvSpPr/>
      </xdr:nvSpPr>
      <xdr:spPr>
        <a:xfrm>
          <a:off x="4584700" y="163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154930</xdr:rowOff>
    </xdr:from>
    <xdr:to>
      <xdr:col>19</xdr:col>
      <xdr:colOff>177800</xdr:colOff>
      <xdr:row>96</xdr:row>
      <xdr:rowOff>3654</xdr:rowOff>
    </xdr:to>
    <xdr:cxnSp macro="">
      <xdr:nvCxnSpPr>
        <xdr:cNvPr id="236" name="直線コネクタ 235"/>
        <xdr:cNvCxnSpPr/>
      </xdr:nvCxnSpPr>
      <xdr:spPr>
        <a:xfrm flipV="1">
          <a:off x="2908300" y="16271230"/>
          <a:ext cx="889000" cy="19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65869</xdr:rowOff>
    </xdr:from>
    <xdr:to>
      <xdr:col>20</xdr:col>
      <xdr:colOff>38100</xdr:colOff>
      <xdr:row>95</xdr:row>
      <xdr:rowOff>167469</xdr:rowOff>
    </xdr:to>
    <xdr:sp macro="" textlink="">
      <xdr:nvSpPr>
        <xdr:cNvPr id="237" name="フローチャート: 判断 236"/>
        <xdr:cNvSpPr/>
      </xdr:nvSpPr>
      <xdr:spPr>
        <a:xfrm>
          <a:off x="3746500" y="1635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158596</xdr:rowOff>
    </xdr:from>
    <xdr:ext cx="534377" cy="259045"/>
    <xdr:sp macro="" textlink="">
      <xdr:nvSpPr>
        <xdr:cNvPr id="238" name="テキスト ボックス 237"/>
        <xdr:cNvSpPr txBox="1"/>
      </xdr:nvSpPr>
      <xdr:spPr>
        <a:xfrm>
          <a:off x="3530111" y="1644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3654</xdr:rowOff>
    </xdr:from>
    <xdr:to>
      <xdr:col>15</xdr:col>
      <xdr:colOff>50800</xdr:colOff>
      <xdr:row>96</xdr:row>
      <xdr:rowOff>38102</xdr:rowOff>
    </xdr:to>
    <xdr:cxnSp macro="">
      <xdr:nvCxnSpPr>
        <xdr:cNvPr id="239" name="直線コネクタ 238"/>
        <xdr:cNvCxnSpPr/>
      </xdr:nvCxnSpPr>
      <xdr:spPr>
        <a:xfrm flipV="1">
          <a:off x="2019300" y="16462854"/>
          <a:ext cx="889000" cy="3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130319</xdr:rowOff>
    </xdr:from>
    <xdr:to>
      <xdr:col>15</xdr:col>
      <xdr:colOff>101600</xdr:colOff>
      <xdr:row>96</xdr:row>
      <xdr:rowOff>60469</xdr:rowOff>
    </xdr:to>
    <xdr:sp macro="" textlink="">
      <xdr:nvSpPr>
        <xdr:cNvPr id="240" name="フローチャート: 判断 239"/>
        <xdr:cNvSpPr/>
      </xdr:nvSpPr>
      <xdr:spPr>
        <a:xfrm>
          <a:off x="2857500" y="1641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51596</xdr:rowOff>
    </xdr:from>
    <xdr:ext cx="534377" cy="259045"/>
    <xdr:sp macro="" textlink="">
      <xdr:nvSpPr>
        <xdr:cNvPr id="241" name="テキスト ボックス 240"/>
        <xdr:cNvSpPr txBox="1"/>
      </xdr:nvSpPr>
      <xdr:spPr>
        <a:xfrm>
          <a:off x="2641111" y="1651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38102</xdr:rowOff>
    </xdr:from>
    <xdr:to>
      <xdr:col>10</xdr:col>
      <xdr:colOff>114300</xdr:colOff>
      <xdr:row>96</xdr:row>
      <xdr:rowOff>156859</xdr:rowOff>
    </xdr:to>
    <xdr:cxnSp macro="">
      <xdr:nvCxnSpPr>
        <xdr:cNvPr id="242" name="直線コネクタ 241"/>
        <xdr:cNvCxnSpPr/>
      </xdr:nvCxnSpPr>
      <xdr:spPr>
        <a:xfrm flipV="1">
          <a:off x="1130300" y="16497302"/>
          <a:ext cx="889000" cy="11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23878</xdr:rowOff>
    </xdr:from>
    <xdr:to>
      <xdr:col>10</xdr:col>
      <xdr:colOff>165100</xdr:colOff>
      <xdr:row>96</xdr:row>
      <xdr:rowOff>125478</xdr:rowOff>
    </xdr:to>
    <xdr:sp macro="" textlink="">
      <xdr:nvSpPr>
        <xdr:cNvPr id="243" name="フローチャート: 判断 242"/>
        <xdr:cNvSpPr/>
      </xdr:nvSpPr>
      <xdr:spPr>
        <a:xfrm>
          <a:off x="1968500" y="1648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116605</xdr:rowOff>
    </xdr:from>
    <xdr:ext cx="534377" cy="259045"/>
    <xdr:sp macro="" textlink="">
      <xdr:nvSpPr>
        <xdr:cNvPr id="244" name="テキスト ボックス 243"/>
        <xdr:cNvSpPr txBox="1"/>
      </xdr:nvSpPr>
      <xdr:spPr>
        <a:xfrm>
          <a:off x="1752111" y="1657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105130</xdr:rowOff>
    </xdr:from>
    <xdr:to>
      <xdr:col>6</xdr:col>
      <xdr:colOff>38100</xdr:colOff>
      <xdr:row>97</xdr:row>
      <xdr:rowOff>35280</xdr:rowOff>
    </xdr:to>
    <xdr:sp macro="" textlink="">
      <xdr:nvSpPr>
        <xdr:cNvPr id="245" name="フローチャート: 判断 244"/>
        <xdr:cNvSpPr/>
      </xdr:nvSpPr>
      <xdr:spPr>
        <a:xfrm>
          <a:off x="10795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51807</xdr:rowOff>
    </xdr:from>
    <xdr:ext cx="534377" cy="259045"/>
    <xdr:sp macro="" textlink="">
      <xdr:nvSpPr>
        <xdr:cNvPr id="246" name="テキスト ボックス 245"/>
        <xdr:cNvSpPr txBox="1"/>
      </xdr:nvSpPr>
      <xdr:spPr>
        <a:xfrm>
          <a:off x="863111" y="1633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119847</xdr:rowOff>
    </xdr:from>
    <xdr:to>
      <xdr:col>24</xdr:col>
      <xdr:colOff>114300</xdr:colOff>
      <xdr:row>95</xdr:row>
      <xdr:rowOff>49997</xdr:rowOff>
    </xdr:to>
    <xdr:sp macro="" textlink="">
      <xdr:nvSpPr>
        <xdr:cNvPr id="252" name="楕円 251"/>
        <xdr:cNvSpPr/>
      </xdr:nvSpPr>
      <xdr:spPr>
        <a:xfrm>
          <a:off x="4584700" y="1623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142724</xdr:rowOff>
    </xdr:from>
    <xdr:ext cx="534377" cy="259045"/>
    <xdr:sp macro="" textlink="">
      <xdr:nvSpPr>
        <xdr:cNvPr id="253" name="扶助費該当値テキスト"/>
        <xdr:cNvSpPr txBox="1"/>
      </xdr:nvSpPr>
      <xdr:spPr>
        <a:xfrm>
          <a:off x="4686300" y="16087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104130</xdr:rowOff>
    </xdr:from>
    <xdr:to>
      <xdr:col>20</xdr:col>
      <xdr:colOff>38100</xdr:colOff>
      <xdr:row>95</xdr:row>
      <xdr:rowOff>34280</xdr:rowOff>
    </xdr:to>
    <xdr:sp macro="" textlink="">
      <xdr:nvSpPr>
        <xdr:cNvPr id="254" name="楕円 253"/>
        <xdr:cNvSpPr/>
      </xdr:nvSpPr>
      <xdr:spPr>
        <a:xfrm>
          <a:off x="3746500" y="1622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50807</xdr:rowOff>
    </xdr:from>
    <xdr:ext cx="534377" cy="259045"/>
    <xdr:sp macro="" textlink="">
      <xdr:nvSpPr>
        <xdr:cNvPr id="255" name="テキスト ボックス 254"/>
        <xdr:cNvSpPr txBox="1"/>
      </xdr:nvSpPr>
      <xdr:spPr>
        <a:xfrm>
          <a:off x="3530111" y="1599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124304</xdr:rowOff>
    </xdr:from>
    <xdr:to>
      <xdr:col>15</xdr:col>
      <xdr:colOff>101600</xdr:colOff>
      <xdr:row>96</xdr:row>
      <xdr:rowOff>54454</xdr:rowOff>
    </xdr:to>
    <xdr:sp macro="" textlink="">
      <xdr:nvSpPr>
        <xdr:cNvPr id="256" name="楕円 255"/>
        <xdr:cNvSpPr/>
      </xdr:nvSpPr>
      <xdr:spPr>
        <a:xfrm>
          <a:off x="2857500" y="1641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70981</xdr:rowOff>
    </xdr:from>
    <xdr:ext cx="534377" cy="259045"/>
    <xdr:sp macro="" textlink="">
      <xdr:nvSpPr>
        <xdr:cNvPr id="257" name="テキスト ボックス 256"/>
        <xdr:cNvSpPr txBox="1"/>
      </xdr:nvSpPr>
      <xdr:spPr>
        <a:xfrm>
          <a:off x="2641111" y="1618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158752</xdr:rowOff>
    </xdr:from>
    <xdr:to>
      <xdr:col>10</xdr:col>
      <xdr:colOff>165100</xdr:colOff>
      <xdr:row>96</xdr:row>
      <xdr:rowOff>88902</xdr:rowOff>
    </xdr:to>
    <xdr:sp macro="" textlink="">
      <xdr:nvSpPr>
        <xdr:cNvPr id="258" name="楕円 257"/>
        <xdr:cNvSpPr/>
      </xdr:nvSpPr>
      <xdr:spPr>
        <a:xfrm>
          <a:off x="1968500" y="1644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105429</xdr:rowOff>
    </xdr:from>
    <xdr:ext cx="534377" cy="259045"/>
    <xdr:sp macro="" textlink="">
      <xdr:nvSpPr>
        <xdr:cNvPr id="259" name="テキスト ボックス 258"/>
        <xdr:cNvSpPr txBox="1"/>
      </xdr:nvSpPr>
      <xdr:spPr>
        <a:xfrm>
          <a:off x="1752111" y="1622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106059</xdr:rowOff>
    </xdr:from>
    <xdr:to>
      <xdr:col>6</xdr:col>
      <xdr:colOff>38100</xdr:colOff>
      <xdr:row>97</xdr:row>
      <xdr:rowOff>36209</xdr:rowOff>
    </xdr:to>
    <xdr:sp macro="" textlink="">
      <xdr:nvSpPr>
        <xdr:cNvPr id="260" name="楕円 259"/>
        <xdr:cNvSpPr/>
      </xdr:nvSpPr>
      <xdr:spPr>
        <a:xfrm>
          <a:off x="1079500" y="1656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27336</xdr:rowOff>
    </xdr:from>
    <xdr:ext cx="534377" cy="259045"/>
    <xdr:sp macro="" textlink="">
      <xdr:nvSpPr>
        <xdr:cNvPr id="261" name="テキスト ボックス 260"/>
        <xdr:cNvSpPr txBox="1"/>
      </xdr:nvSpPr>
      <xdr:spPr>
        <a:xfrm>
          <a:off x="863111" y="1665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27160</xdr:rowOff>
    </xdr:from>
    <xdr:to>
      <xdr:col>54</xdr:col>
      <xdr:colOff>189865</xdr:colOff>
      <xdr:row>38</xdr:row>
      <xdr:rowOff>4346</xdr:rowOff>
    </xdr:to>
    <xdr:cxnSp macro="">
      <xdr:nvCxnSpPr>
        <xdr:cNvPr id="283" name="直線コネクタ 282"/>
        <xdr:cNvCxnSpPr/>
      </xdr:nvCxnSpPr>
      <xdr:spPr>
        <a:xfrm flipV="1">
          <a:off x="10475595" y="5513560"/>
          <a:ext cx="1270" cy="1005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8173</xdr:rowOff>
    </xdr:from>
    <xdr:ext cx="534377" cy="259045"/>
    <xdr:sp macro="" textlink="">
      <xdr:nvSpPr>
        <xdr:cNvPr id="284" name="補助費等最小値テキスト"/>
        <xdr:cNvSpPr txBox="1"/>
      </xdr:nvSpPr>
      <xdr:spPr>
        <a:xfrm>
          <a:off x="10528300" y="652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4346</xdr:rowOff>
    </xdr:from>
    <xdr:to>
      <xdr:col>55</xdr:col>
      <xdr:colOff>88900</xdr:colOff>
      <xdr:row>38</xdr:row>
      <xdr:rowOff>4346</xdr:rowOff>
    </xdr:to>
    <xdr:cxnSp macro="">
      <xdr:nvCxnSpPr>
        <xdr:cNvPr id="285" name="直線コネクタ 284"/>
        <xdr:cNvCxnSpPr/>
      </xdr:nvCxnSpPr>
      <xdr:spPr>
        <a:xfrm>
          <a:off x="10388600" y="6519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145287</xdr:rowOff>
    </xdr:from>
    <xdr:ext cx="599010" cy="259045"/>
    <xdr:sp macro="" textlink="">
      <xdr:nvSpPr>
        <xdr:cNvPr id="286" name="補助費等最大値テキスト"/>
        <xdr:cNvSpPr txBox="1"/>
      </xdr:nvSpPr>
      <xdr:spPr>
        <a:xfrm>
          <a:off x="10528300" y="528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27160</xdr:rowOff>
    </xdr:from>
    <xdr:to>
      <xdr:col>55</xdr:col>
      <xdr:colOff>88900</xdr:colOff>
      <xdr:row>32</xdr:row>
      <xdr:rowOff>27160</xdr:rowOff>
    </xdr:to>
    <xdr:cxnSp macro="">
      <xdr:nvCxnSpPr>
        <xdr:cNvPr id="287" name="直線コネクタ 286"/>
        <xdr:cNvCxnSpPr/>
      </xdr:nvCxnSpPr>
      <xdr:spPr>
        <a:xfrm>
          <a:off x="10388600" y="551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158029</xdr:rowOff>
    </xdr:from>
    <xdr:to>
      <xdr:col>55</xdr:col>
      <xdr:colOff>0</xdr:colOff>
      <xdr:row>35</xdr:row>
      <xdr:rowOff>164105</xdr:rowOff>
    </xdr:to>
    <xdr:cxnSp macro="">
      <xdr:nvCxnSpPr>
        <xdr:cNvPr id="288" name="直線コネクタ 287"/>
        <xdr:cNvCxnSpPr/>
      </xdr:nvCxnSpPr>
      <xdr:spPr>
        <a:xfrm>
          <a:off x="9639300" y="6158779"/>
          <a:ext cx="838200" cy="6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39259</xdr:rowOff>
    </xdr:from>
    <xdr:ext cx="534377" cy="259045"/>
    <xdr:sp macro="" textlink="">
      <xdr:nvSpPr>
        <xdr:cNvPr id="289" name="補助費等平均値テキスト"/>
        <xdr:cNvSpPr txBox="1"/>
      </xdr:nvSpPr>
      <xdr:spPr>
        <a:xfrm>
          <a:off x="10528300" y="6211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60832</xdr:rowOff>
    </xdr:from>
    <xdr:to>
      <xdr:col>55</xdr:col>
      <xdr:colOff>50800</xdr:colOff>
      <xdr:row>36</xdr:row>
      <xdr:rowOff>162432</xdr:rowOff>
    </xdr:to>
    <xdr:sp macro="" textlink="">
      <xdr:nvSpPr>
        <xdr:cNvPr id="290" name="フローチャート: 判断 289"/>
        <xdr:cNvSpPr/>
      </xdr:nvSpPr>
      <xdr:spPr>
        <a:xfrm>
          <a:off x="104267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78911</xdr:rowOff>
    </xdr:from>
    <xdr:to>
      <xdr:col>50</xdr:col>
      <xdr:colOff>114300</xdr:colOff>
      <xdr:row>35</xdr:row>
      <xdr:rowOff>158029</xdr:rowOff>
    </xdr:to>
    <xdr:cxnSp macro="">
      <xdr:nvCxnSpPr>
        <xdr:cNvPr id="291" name="直線コネクタ 290"/>
        <xdr:cNvCxnSpPr/>
      </xdr:nvCxnSpPr>
      <xdr:spPr>
        <a:xfrm>
          <a:off x="8750300" y="6079661"/>
          <a:ext cx="889000" cy="7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72884</xdr:rowOff>
    </xdr:from>
    <xdr:to>
      <xdr:col>50</xdr:col>
      <xdr:colOff>165100</xdr:colOff>
      <xdr:row>37</xdr:row>
      <xdr:rowOff>3034</xdr:rowOff>
    </xdr:to>
    <xdr:sp macro="" textlink="">
      <xdr:nvSpPr>
        <xdr:cNvPr id="292" name="フローチャート: 判断 291"/>
        <xdr:cNvSpPr/>
      </xdr:nvSpPr>
      <xdr:spPr>
        <a:xfrm>
          <a:off x="9588500" y="62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165611</xdr:rowOff>
    </xdr:from>
    <xdr:ext cx="534377" cy="259045"/>
    <xdr:sp macro="" textlink="">
      <xdr:nvSpPr>
        <xdr:cNvPr id="293" name="テキスト ボックス 292"/>
        <xdr:cNvSpPr txBox="1"/>
      </xdr:nvSpPr>
      <xdr:spPr>
        <a:xfrm>
          <a:off x="9372111" y="633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78911</xdr:rowOff>
    </xdr:from>
    <xdr:to>
      <xdr:col>45</xdr:col>
      <xdr:colOff>177800</xdr:colOff>
      <xdr:row>36</xdr:row>
      <xdr:rowOff>21061</xdr:rowOff>
    </xdr:to>
    <xdr:cxnSp macro="">
      <xdr:nvCxnSpPr>
        <xdr:cNvPr id="294" name="直線コネクタ 293"/>
        <xdr:cNvCxnSpPr/>
      </xdr:nvCxnSpPr>
      <xdr:spPr>
        <a:xfrm flipV="1">
          <a:off x="7861300" y="6079661"/>
          <a:ext cx="889000" cy="11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75998</xdr:rowOff>
    </xdr:from>
    <xdr:to>
      <xdr:col>46</xdr:col>
      <xdr:colOff>38100</xdr:colOff>
      <xdr:row>37</xdr:row>
      <xdr:rowOff>6148</xdr:rowOff>
    </xdr:to>
    <xdr:sp macro="" textlink="">
      <xdr:nvSpPr>
        <xdr:cNvPr id="295" name="フローチャート: 判断 294"/>
        <xdr:cNvSpPr/>
      </xdr:nvSpPr>
      <xdr:spPr>
        <a:xfrm>
          <a:off x="8699500" y="624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168725</xdr:rowOff>
    </xdr:from>
    <xdr:ext cx="534377" cy="259045"/>
    <xdr:sp macro="" textlink="">
      <xdr:nvSpPr>
        <xdr:cNvPr id="296" name="テキスト ボックス 295"/>
        <xdr:cNvSpPr txBox="1"/>
      </xdr:nvSpPr>
      <xdr:spPr>
        <a:xfrm>
          <a:off x="8483111" y="634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21061</xdr:rowOff>
    </xdr:from>
    <xdr:to>
      <xdr:col>41</xdr:col>
      <xdr:colOff>50800</xdr:colOff>
      <xdr:row>36</xdr:row>
      <xdr:rowOff>53202</xdr:rowOff>
    </xdr:to>
    <xdr:cxnSp macro="">
      <xdr:nvCxnSpPr>
        <xdr:cNvPr id="297" name="直線コネクタ 296"/>
        <xdr:cNvCxnSpPr/>
      </xdr:nvCxnSpPr>
      <xdr:spPr>
        <a:xfrm flipV="1">
          <a:off x="6972300" y="6193261"/>
          <a:ext cx="889000" cy="3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106731</xdr:rowOff>
    </xdr:from>
    <xdr:to>
      <xdr:col>41</xdr:col>
      <xdr:colOff>101600</xdr:colOff>
      <xdr:row>37</xdr:row>
      <xdr:rowOff>36881</xdr:rowOff>
    </xdr:to>
    <xdr:sp macro="" textlink="">
      <xdr:nvSpPr>
        <xdr:cNvPr id="298" name="フローチャート: 判断 297"/>
        <xdr:cNvSpPr/>
      </xdr:nvSpPr>
      <xdr:spPr>
        <a:xfrm>
          <a:off x="7810500" y="627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28008</xdr:rowOff>
    </xdr:from>
    <xdr:ext cx="534377" cy="259045"/>
    <xdr:sp macro="" textlink="">
      <xdr:nvSpPr>
        <xdr:cNvPr id="299" name="テキスト ボックス 298"/>
        <xdr:cNvSpPr txBox="1"/>
      </xdr:nvSpPr>
      <xdr:spPr>
        <a:xfrm>
          <a:off x="7594111" y="637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115372</xdr:rowOff>
    </xdr:from>
    <xdr:to>
      <xdr:col>36</xdr:col>
      <xdr:colOff>165100</xdr:colOff>
      <xdr:row>37</xdr:row>
      <xdr:rowOff>45522</xdr:rowOff>
    </xdr:to>
    <xdr:sp macro="" textlink="">
      <xdr:nvSpPr>
        <xdr:cNvPr id="300" name="フローチャート: 判断 299"/>
        <xdr:cNvSpPr/>
      </xdr:nvSpPr>
      <xdr:spPr>
        <a:xfrm>
          <a:off x="6921500" y="628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36649</xdr:rowOff>
    </xdr:from>
    <xdr:ext cx="534377" cy="259045"/>
    <xdr:sp macro="" textlink="">
      <xdr:nvSpPr>
        <xdr:cNvPr id="301" name="テキスト ボックス 300"/>
        <xdr:cNvSpPr txBox="1"/>
      </xdr:nvSpPr>
      <xdr:spPr>
        <a:xfrm>
          <a:off x="6705111" y="638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113305</xdr:rowOff>
    </xdr:from>
    <xdr:to>
      <xdr:col>55</xdr:col>
      <xdr:colOff>50800</xdr:colOff>
      <xdr:row>36</xdr:row>
      <xdr:rowOff>43455</xdr:rowOff>
    </xdr:to>
    <xdr:sp macro="" textlink="">
      <xdr:nvSpPr>
        <xdr:cNvPr id="307" name="楕円 306"/>
        <xdr:cNvSpPr/>
      </xdr:nvSpPr>
      <xdr:spPr>
        <a:xfrm>
          <a:off x="10426700" y="611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136182</xdr:rowOff>
    </xdr:from>
    <xdr:ext cx="599010" cy="259045"/>
    <xdr:sp macro="" textlink="">
      <xdr:nvSpPr>
        <xdr:cNvPr id="308" name="補助費等該当値テキスト"/>
        <xdr:cNvSpPr txBox="1"/>
      </xdr:nvSpPr>
      <xdr:spPr>
        <a:xfrm>
          <a:off x="10528300" y="5965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107229</xdr:rowOff>
    </xdr:from>
    <xdr:to>
      <xdr:col>50</xdr:col>
      <xdr:colOff>165100</xdr:colOff>
      <xdr:row>36</xdr:row>
      <xdr:rowOff>37379</xdr:rowOff>
    </xdr:to>
    <xdr:sp macro="" textlink="">
      <xdr:nvSpPr>
        <xdr:cNvPr id="309" name="楕円 308"/>
        <xdr:cNvSpPr/>
      </xdr:nvSpPr>
      <xdr:spPr>
        <a:xfrm>
          <a:off x="9588500" y="610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53906</xdr:rowOff>
    </xdr:from>
    <xdr:ext cx="599010" cy="259045"/>
    <xdr:sp macro="" textlink="">
      <xdr:nvSpPr>
        <xdr:cNvPr id="310" name="テキスト ボックス 309"/>
        <xdr:cNvSpPr txBox="1"/>
      </xdr:nvSpPr>
      <xdr:spPr>
        <a:xfrm>
          <a:off x="9339795" y="5883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28111</xdr:rowOff>
    </xdr:from>
    <xdr:to>
      <xdr:col>46</xdr:col>
      <xdr:colOff>38100</xdr:colOff>
      <xdr:row>35</xdr:row>
      <xdr:rowOff>129711</xdr:rowOff>
    </xdr:to>
    <xdr:sp macro="" textlink="">
      <xdr:nvSpPr>
        <xdr:cNvPr id="311" name="楕円 310"/>
        <xdr:cNvSpPr/>
      </xdr:nvSpPr>
      <xdr:spPr>
        <a:xfrm>
          <a:off x="8699500" y="602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146238</xdr:rowOff>
    </xdr:from>
    <xdr:ext cx="599010" cy="259045"/>
    <xdr:sp macro="" textlink="">
      <xdr:nvSpPr>
        <xdr:cNvPr id="312" name="テキスト ボックス 311"/>
        <xdr:cNvSpPr txBox="1"/>
      </xdr:nvSpPr>
      <xdr:spPr>
        <a:xfrm>
          <a:off x="8450795" y="580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141711</xdr:rowOff>
    </xdr:from>
    <xdr:to>
      <xdr:col>41</xdr:col>
      <xdr:colOff>101600</xdr:colOff>
      <xdr:row>36</xdr:row>
      <xdr:rowOff>71861</xdr:rowOff>
    </xdr:to>
    <xdr:sp macro="" textlink="">
      <xdr:nvSpPr>
        <xdr:cNvPr id="313" name="楕円 312"/>
        <xdr:cNvSpPr/>
      </xdr:nvSpPr>
      <xdr:spPr>
        <a:xfrm>
          <a:off x="7810500" y="614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88388</xdr:rowOff>
    </xdr:from>
    <xdr:ext cx="599010" cy="259045"/>
    <xdr:sp macro="" textlink="">
      <xdr:nvSpPr>
        <xdr:cNvPr id="314" name="テキスト ボックス 313"/>
        <xdr:cNvSpPr txBox="1"/>
      </xdr:nvSpPr>
      <xdr:spPr>
        <a:xfrm>
          <a:off x="7561795" y="5917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2402</xdr:rowOff>
    </xdr:from>
    <xdr:to>
      <xdr:col>36</xdr:col>
      <xdr:colOff>165100</xdr:colOff>
      <xdr:row>36</xdr:row>
      <xdr:rowOff>104002</xdr:rowOff>
    </xdr:to>
    <xdr:sp macro="" textlink="">
      <xdr:nvSpPr>
        <xdr:cNvPr id="315" name="楕円 314"/>
        <xdr:cNvSpPr/>
      </xdr:nvSpPr>
      <xdr:spPr>
        <a:xfrm>
          <a:off x="6921500" y="617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120529</xdr:rowOff>
    </xdr:from>
    <xdr:ext cx="534377" cy="259045"/>
    <xdr:sp macro="" textlink="">
      <xdr:nvSpPr>
        <xdr:cNvPr id="316" name="テキスト ボックス 315"/>
        <xdr:cNvSpPr txBox="1"/>
      </xdr:nvSpPr>
      <xdr:spPr>
        <a:xfrm>
          <a:off x="6705111" y="594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57793</xdr:rowOff>
    </xdr:from>
    <xdr:to>
      <xdr:col>54</xdr:col>
      <xdr:colOff>189865</xdr:colOff>
      <xdr:row>58</xdr:row>
      <xdr:rowOff>137128</xdr:rowOff>
    </xdr:to>
    <xdr:cxnSp macro="">
      <xdr:nvCxnSpPr>
        <xdr:cNvPr id="340" name="直線コネクタ 339"/>
        <xdr:cNvCxnSpPr/>
      </xdr:nvCxnSpPr>
      <xdr:spPr>
        <a:xfrm flipV="1">
          <a:off x="10475595" y="8630293"/>
          <a:ext cx="1270" cy="1450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140955</xdr:rowOff>
    </xdr:from>
    <xdr:ext cx="534377" cy="259045"/>
    <xdr:sp macro="" textlink="">
      <xdr:nvSpPr>
        <xdr:cNvPr id="341" name="普通建設事業費最小値テキスト"/>
        <xdr:cNvSpPr txBox="1"/>
      </xdr:nvSpPr>
      <xdr:spPr>
        <a:xfrm>
          <a:off x="10528300" y="1008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137128</xdr:rowOff>
    </xdr:from>
    <xdr:to>
      <xdr:col>55</xdr:col>
      <xdr:colOff>88900</xdr:colOff>
      <xdr:row>58</xdr:row>
      <xdr:rowOff>137128</xdr:rowOff>
    </xdr:to>
    <xdr:cxnSp macro="">
      <xdr:nvCxnSpPr>
        <xdr:cNvPr id="342" name="直線コネクタ 341"/>
        <xdr:cNvCxnSpPr/>
      </xdr:nvCxnSpPr>
      <xdr:spPr>
        <a:xfrm>
          <a:off x="10388600" y="10081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4470</xdr:rowOff>
    </xdr:from>
    <xdr:ext cx="599010" cy="259045"/>
    <xdr:sp macro="" textlink="">
      <xdr:nvSpPr>
        <xdr:cNvPr id="343" name="普通建設事業費最大値テキスト"/>
        <xdr:cNvSpPr txBox="1"/>
      </xdr:nvSpPr>
      <xdr:spPr>
        <a:xfrm>
          <a:off x="10528300" y="8405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57793</xdr:rowOff>
    </xdr:from>
    <xdr:to>
      <xdr:col>55</xdr:col>
      <xdr:colOff>88900</xdr:colOff>
      <xdr:row>50</xdr:row>
      <xdr:rowOff>57793</xdr:rowOff>
    </xdr:to>
    <xdr:cxnSp macro="">
      <xdr:nvCxnSpPr>
        <xdr:cNvPr id="344" name="直線コネクタ 343"/>
        <xdr:cNvCxnSpPr/>
      </xdr:nvCxnSpPr>
      <xdr:spPr>
        <a:xfrm>
          <a:off x="10388600" y="8630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107273</xdr:rowOff>
    </xdr:from>
    <xdr:to>
      <xdr:col>55</xdr:col>
      <xdr:colOff>0</xdr:colOff>
      <xdr:row>56</xdr:row>
      <xdr:rowOff>115563</xdr:rowOff>
    </xdr:to>
    <xdr:cxnSp macro="">
      <xdr:nvCxnSpPr>
        <xdr:cNvPr id="345" name="直線コネクタ 344"/>
        <xdr:cNvCxnSpPr/>
      </xdr:nvCxnSpPr>
      <xdr:spPr>
        <a:xfrm flipV="1">
          <a:off x="9639300" y="9537023"/>
          <a:ext cx="838200" cy="17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143253</xdr:rowOff>
    </xdr:from>
    <xdr:ext cx="534377" cy="259045"/>
    <xdr:sp macro="" textlink="">
      <xdr:nvSpPr>
        <xdr:cNvPr id="346" name="普通建設事業費平均値テキスト"/>
        <xdr:cNvSpPr txBox="1"/>
      </xdr:nvSpPr>
      <xdr:spPr>
        <a:xfrm>
          <a:off x="10528300" y="9744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164826</xdr:rowOff>
    </xdr:from>
    <xdr:to>
      <xdr:col>55</xdr:col>
      <xdr:colOff>50800</xdr:colOff>
      <xdr:row>57</xdr:row>
      <xdr:rowOff>94976</xdr:rowOff>
    </xdr:to>
    <xdr:sp macro="" textlink="">
      <xdr:nvSpPr>
        <xdr:cNvPr id="347" name="フローチャート: 判断 346"/>
        <xdr:cNvSpPr/>
      </xdr:nvSpPr>
      <xdr:spPr>
        <a:xfrm>
          <a:off x="104267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33817</xdr:rowOff>
    </xdr:from>
    <xdr:to>
      <xdr:col>50</xdr:col>
      <xdr:colOff>114300</xdr:colOff>
      <xdr:row>56</xdr:row>
      <xdr:rowOff>115563</xdr:rowOff>
    </xdr:to>
    <xdr:cxnSp macro="">
      <xdr:nvCxnSpPr>
        <xdr:cNvPr id="348" name="直線コネクタ 347"/>
        <xdr:cNvCxnSpPr/>
      </xdr:nvCxnSpPr>
      <xdr:spPr>
        <a:xfrm>
          <a:off x="8750300" y="9463567"/>
          <a:ext cx="889000" cy="25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33785</xdr:rowOff>
    </xdr:from>
    <xdr:to>
      <xdr:col>50</xdr:col>
      <xdr:colOff>165100</xdr:colOff>
      <xdr:row>57</xdr:row>
      <xdr:rowOff>135385</xdr:rowOff>
    </xdr:to>
    <xdr:sp macro="" textlink="">
      <xdr:nvSpPr>
        <xdr:cNvPr id="349" name="フローチャート: 判断 348"/>
        <xdr:cNvSpPr/>
      </xdr:nvSpPr>
      <xdr:spPr>
        <a:xfrm>
          <a:off x="9588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126512</xdr:rowOff>
    </xdr:from>
    <xdr:ext cx="534377" cy="259045"/>
    <xdr:sp macro="" textlink="">
      <xdr:nvSpPr>
        <xdr:cNvPr id="350" name="テキスト ボックス 349"/>
        <xdr:cNvSpPr txBox="1"/>
      </xdr:nvSpPr>
      <xdr:spPr>
        <a:xfrm>
          <a:off x="9372111" y="989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169681</xdr:rowOff>
    </xdr:from>
    <xdr:to>
      <xdr:col>45</xdr:col>
      <xdr:colOff>177800</xdr:colOff>
      <xdr:row>55</xdr:row>
      <xdr:rowOff>33817</xdr:rowOff>
    </xdr:to>
    <xdr:cxnSp macro="">
      <xdr:nvCxnSpPr>
        <xdr:cNvPr id="351" name="直線コネクタ 350"/>
        <xdr:cNvCxnSpPr/>
      </xdr:nvCxnSpPr>
      <xdr:spPr>
        <a:xfrm>
          <a:off x="7861300" y="9085081"/>
          <a:ext cx="889000" cy="37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47096</xdr:rowOff>
    </xdr:from>
    <xdr:to>
      <xdr:col>46</xdr:col>
      <xdr:colOff>38100</xdr:colOff>
      <xdr:row>57</xdr:row>
      <xdr:rowOff>148696</xdr:rowOff>
    </xdr:to>
    <xdr:sp macro="" textlink="">
      <xdr:nvSpPr>
        <xdr:cNvPr id="352" name="フローチャート: 判断 351"/>
        <xdr:cNvSpPr/>
      </xdr:nvSpPr>
      <xdr:spPr>
        <a:xfrm>
          <a:off x="86995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139823</xdr:rowOff>
    </xdr:from>
    <xdr:ext cx="534377" cy="259045"/>
    <xdr:sp macro="" textlink="">
      <xdr:nvSpPr>
        <xdr:cNvPr id="353" name="テキスト ボックス 352"/>
        <xdr:cNvSpPr txBox="1"/>
      </xdr:nvSpPr>
      <xdr:spPr>
        <a:xfrm>
          <a:off x="8483111" y="991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169681</xdr:rowOff>
    </xdr:from>
    <xdr:to>
      <xdr:col>41</xdr:col>
      <xdr:colOff>50800</xdr:colOff>
      <xdr:row>55</xdr:row>
      <xdr:rowOff>123039</xdr:rowOff>
    </xdr:to>
    <xdr:cxnSp macro="">
      <xdr:nvCxnSpPr>
        <xdr:cNvPr id="354" name="直線コネクタ 353"/>
        <xdr:cNvCxnSpPr/>
      </xdr:nvCxnSpPr>
      <xdr:spPr>
        <a:xfrm flipV="1">
          <a:off x="6972300" y="9085081"/>
          <a:ext cx="889000" cy="46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158101</xdr:rowOff>
    </xdr:from>
    <xdr:to>
      <xdr:col>41</xdr:col>
      <xdr:colOff>101600</xdr:colOff>
      <xdr:row>57</xdr:row>
      <xdr:rowOff>88251</xdr:rowOff>
    </xdr:to>
    <xdr:sp macro="" textlink="">
      <xdr:nvSpPr>
        <xdr:cNvPr id="355" name="フローチャート: 判断 354"/>
        <xdr:cNvSpPr/>
      </xdr:nvSpPr>
      <xdr:spPr>
        <a:xfrm>
          <a:off x="7810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79378</xdr:rowOff>
    </xdr:from>
    <xdr:ext cx="534377" cy="259045"/>
    <xdr:sp macro="" textlink="">
      <xdr:nvSpPr>
        <xdr:cNvPr id="356" name="テキスト ボックス 355"/>
        <xdr:cNvSpPr txBox="1"/>
      </xdr:nvSpPr>
      <xdr:spPr>
        <a:xfrm>
          <a:off x="7594111" y="985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21280</xdr:rowOff>
    </xdr:from>
    <xdr:to>
      <xdr:col>36</xdr:col>
      <xdr:colOff>165100</xdr:colOff>
      <xdr:row>57</xdr:row>
      <xdr:rowOff>122880</xdr:rowOff>
    </xdr:to>
    <xdr:sp macro="" textlink="">
      <xdr:nvSpPr>
        <xdr:cNvPr id="357" name="フローチャート: 判断 356"/>
        <xdr:cNvSpPr/>
      </xdr:nvSpPr>
      <xdr:spPr>
        <a:xfrm>
          <a:off x="6921500" y="979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114007</xdr:rowOff>
    </xdr:from>
    <xdr:ext cx="534377" cy="259045"/>
    <xdr:sp macro="" textlink="">
      <xdr:nvSpPr>
        <xdr:cNvPr id="358" name="テキスト ボックス 357"/>
        <xdr:cNvSpPr txBox="1"/>
      </xdr:nvSpPr>
      <xdr:spPr>
        <a:xfrm>
          <a:off x="6705111" y="988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56473</xdr:rowOff>
    </xdr:from>
    <xdr:to>
      <xdr:col>55</xdr:col>
      <xdr:colOff>50800</xdr:colOff>
      <xdr:row>55</xdr:row>
      <xdr:rowOff>158073</xdr:rowOff>
    </xdr:to>
    <xdr:sp macro="" textlink="">
      <xdr:nvSpPr>
        <xdr:cNvPr id="364" name="楕円 363"/>
        <xdr:cNvSpPr/>
      </xdr:nvSpPr>
      <xdr:spPr>
        <a:xfrm>
          <a:off x="10426700" y="948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79350</xdr:rowOff>
    </xdr:from>
    <xdr:ext cx="599010" cy="259045"/>
    <xdr:sp macro="" textlink="">
      <xdr:nvSpPr>
        <xdr:cNvPr id="365" name="普通建設事業費該当値テキスト"/>
        <xdr:cNvSpPr txBox="1"/>
      </xdr:nvSpPr>
      <xdr:spPr>
        <a:xfrm>
          <a:off x="10528300" y="9337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64763</xdr:rowOff>
    </xdr:from>
    <xdr:to>
      <xdr:col>50</xdr:col>
      <xdr:colOff>165100</xdr:colOff>
      <xdr:row>56</xdr:row>
      <xdr:rowOff>166363</xdr:rowOff>
    </xdr:to>
    <xdr:sp macro="" textlink="">
      <xdr:nvSpPr>
        <xdr:cNvPr id="366" name="楕円 365"/>
        <xdr:cNvSpPr/>
      </xdr:nvSpPr>
      <xdr:spPr>
        <a:xfrm>
          <a:off x="9588500" y="966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11440</xdr:rowOff>
    </xdr:from>
    <xdr:ext cx="599010" cy="259045"/>
    <xdr:sp macro="" textlink="">
      <xdr:nvSpPr>
        <xdr:cNvPr id="367" name="テキスト ボックス 366"/>
        <xdr:cNvSpPr txBox="1"/>
      </xdr:nvSpPr>
      <xdr:spPr>
        <a:xfrm>
          <a:off x="9339795" y="9441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154467</xdr:rowOff>
    </xdr:from>
    <xdr:to>
      <xdr:col>46</xdr:col>
      <xdr:colOff>38100</xdr:colOff>
      <xdr:row>55</xdr:row>
      <xdr:rowOff>84617</xdr:rowOff>
    </xdr:to>
    <xdr:sp macro="" textlink="">
      <xdr:nvSpPr>
        <xdr:cNvPr id="368" name="楕円 367"/>
        <xdr:cNvSpPr/>
      </xdr:nvSpPr>
      <xdr:spPr>
        <a:xfrm>
          <a:off x="8699500" y="941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101144</xdr:rowOff>
    </xdr:from>
    <xdr:ext cx="599010" cy="259045"/>
    <xdr:sp macro="" textlink="">
      <xdr:nvSpPr>
        <xdr:cNvPr id="369" name="テキスト ボックス 368"/>
        <xdr:cNvSpPr txBox="1"/>
      </xdr:nvSpPr>
      <xdr:spPr>
        <a:xfrm>
          <a:off x="8450795" y="918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118881</xdr:rowOff>
    </xdr:from>
    <xdr:to>
      <xdr:col>41</xdr:col>
      <xdr:colOff>101600</xdr:colOff>
      <xdr:row>53</xdr:row>
      <xdr:rowOff>49031</xdr:rowOff>
    </xdr:to>
    <xdr:sp macro="" textlink="">
      <xdr:nvSpPr>
        <xdr:cNvPr id="370" name="楕円 369"/>
        <xdr:cNvSpPr/>
      </xdr:nvSpPr>
      <xdr:spPr>
        <a:xfrm>
          <a:off x="7810500" y="903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65558</xdr:rowOff>
    </xdr:from>
    <xdr:ext cx="599010" cy="259045"/>
    <xdr:sp macro="" textlink="">
      <xdr:nvSpPr>
        <xdr:cNvPr id="371" name="テキスト ボックス 370"/>
        <xdr:cNvSpPr txBox="1"/>
      </xdr:nvSpPr>
      <xdr:spPr>
        <a:xfrm>
          <a:off x="7561795" y="8809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72239</xdr:rowOff>
    </xdr:from>
    <xdr:to>
      <xdr:col>36</xdr:col>
      <xdr:colOff>165100</xdr:colOff>
      <xdr:row>56</xdr:row>
      <xdr:rowOff>2389</xdr:rowOff>
    </xdr:to>
    <xdr:sp macro="" textlink="">
      <xdr:nvSpPr>
        <xdr:cNvPr id="372" name="楕円 371"/>
        <xdr:cNvSpPr/>
      </xdr:nvSpPr>
      <xdr:spPr>
        <a:xfrm>
          <a:off x="6921500" y="950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18916</xdr:rowOff>
    </xdr:from>
    <xdr:ext cx="599010" cy="259045"/>
    <xdr:sp macro="" textlink="">
      <xdr:nvSpPr>
        <xdr:cNvPr id="373" name="テキスト ボックス 372"/>
        <xdr:cNvSpPr txBox="1"/>
      </xdr:nvSpPr>
      <xdr:spPr>
        <a:xfrm>
          <a:off x="6672795" y="9277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151260</xdr:rowOff>
    </xdr:from>
    <xdr:to>
      <xdr:col>54</xdr:col>
      <xdr:colOff>189865</xdr:colOff>
      <xdr:row>79</xdr:row>
      <xdr:rowOff>42445</xdr:rowOff>
    </xdr:to>
    <xdr:cxnSp macro="">
      <xdr:nvCxnSpPr>
        <xdr:cNvPr id="397" name="直線コネクタ 396"/>
        <xdr:cNvCxnSpPr/>
      </xdr:nvCxnSpPr>
      <xdr:spPr>
        <a:xfrm flipV="1">
          <a:off x="10475595" y="12324210"/>
          <a:ext cx="1270" cy="1262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46272</xdr:rowOff>
    </xdr:from>
    <xdr:ext cx="378565" cy="259045"/>
    <xdr:sp macro="" textlink="">
      <xdr:nvSpPr>
        <xdr:cNvPr id="398" name="普通建設事業費 （ うち新規整備　）最小値テキスト"/>
        <xdr:cNvSpPr txBox="1"/>
      </xdr:nvSpPr>
      <xdr:spPr>
        <a:xfrm>
          <a:off x="10528300" y="13590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42445</xdr:rowOff>
    </xdr:from>
    <xdr:to>
      <xdr:col>55</xdr:col>
      <xdr:colOff>88900</xdr:colOff>
      <xdr:row>79</xdr:row>
      <xdr:rowOff>42445</xdr:rowOff>
    </xdr:to>
    <xdr:cxnSp macro="">
      <xdr:nvCxnSpPr>
        <xdr:cNvPr id="399" name="直線コネクタ 398"/>
        <xdr:cNvCxnSpPr/>
      </xdr:nvCxnSpPr>
      <xdr:spPr>
        <a:xfrm>
          <a:off x="10388600" y="1358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97937</xdr:rowOff>
    </xdr:from>
    <xdr:ext cx="599010" cy="259045"/>
    <xdr:sp macro="" textlink="">
      <xdr:nvSpPr>
        <xdr:cNvPr id="400" name="普通建設事業費 （ うち新規整備　）最大値テキスト"/>
        <xdr:cNvSpPr txBox="1"/>
      </xdr:nvSpPr>
      <xdr:spPr>
        <a:xfrm>
          <a:off x="10528300" y="12099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151260</xdr:rowOff>
    </xdr:from>
    <xdr:to>
      <xdr:col>55</xdr:col>
      <xdr:colOff>88900</xdr:colOff>
      <xdr:row>71</xdr:row>
      <xdr:rowOff>151260</xdr:rowOff>
    </xdr:to>
    <xdr:cxnSp macro="">
      <xdr:nvCxnSpPr>
        <xdr:cNvPr id="401" name="直線コネクタ 400"/>
        <xdr:cNvCxnSpPr/>
      </xdr:nvCxnSpPr>
      <xdr:spPr>
        <a:xfrm>
          <a:off x="10388600" y="1232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154910</xdr:rowOff>
    </xdr:from>
    <xdr:to>
      <xdr:col>55</xdr:col>
      <xdr:colOff>0</xdr:colOff>
      <xdr:row>79</xdr:row>
      <xdr:rowOff>35931</xdr:rowOff>
    </xdr:to>
    <xdr:cxnSp macro="">
      <xdr:nvCxnSpPr>
        <xdr:cNvPr id="402" name="直線コネクタ 401"/>
        <xdr:cNvCxnSpPr/>
      </xdr:nvCxnSpPr>
      <xdr:spPr>
        <a:xfrm>
          <a:off x="9639300" y="13528010"/>
          <a:ext cx="838200" cy="5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162236</xdr:rowOff>
    </xdr:from>
    <xdr:ext cx="534377" cy="259045"/>
    <xdr:sp macro="" textlink="">
      <xdr:nvSpPr>
        <xdr:cNvPr id="403" name="普通建設事業費 （ うち新規整備　）平均値テキスト"/>
        <xdr:cNvSpPr txBox="1"/>
      </xdr:nvSpPr>
      <xdr:spPr>
        <a:xfrm>
          <a:off x="10528300" y="13192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139359</xdr:rowOff>
    </xdr:from>
    <xdr:to>
      <xdr:col>55</xdr:col>
      <xdr:colOff>50800</xdr:colOff>
      <xdr:row>78</xdr:row>
      <xdr:rowOff>69509</xdr:rowOff>
    </xdr:to>
    <xdr:sp macro="" textlink="">
      <xdr:nvSpPr>
        <xdr:cNvPr id="404" name="フローチャート: 判断 403"/>
        <xdr:cNvSpPr/>
      </xdr:nvSpPr>
      <xdr:spPr>
        <a:xfrm>
          <a:off x="10426700" y="1334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138221</xdr:rowOff>
    </xdr:from>
    <xdr:to>
      <xdr:col>50</xdr:col>
      <xdr:colOff>114300</xdr:colOff>
      <xdr:row>78</xdr:row>
      <xdr:rowOff>154910</xdr:rowOff>
    </xdr:to>
    <xdr:cxnSp macro="">
      <xdr:nvCxnSpPr>
        <xdr:cNvPr id="405" name="直線コネクタ 404"/>
        <xdr:cNvCxnSpPr/>
      </xdr:nvCxnSpPr>
      <xdr:spPr>
        <a:xfrm>
          <a:off x="8750300" y="13511321"/>
          <a:ext cx="889000" cy="1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162899</xdr:rowOff>
    </xdr:from>
    <xdr:to>
      <xdr:col>50</xdr:col>
      <xdr:colOff>165100</xdr:colOff>
      <xdr:row>78</xdr:row>
      <xdr:rowOff>93049</xdr:rowOff>
    </xdr:to>
    <xdr:sp macro="" textlink="">
      <xdr:nvSpPr>
        <xdr:cNvPr id="406" name="フローチャート: 判断 405"/>
        <xdr:cNvSpPr/>
      </xdr:nvSpPr>
      <xdr:spPr>
        <a:xfrm>
          <a:off x="9588500" y="13364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109576</xdr:rowOff>
    </xdr:from>
    <xdr:ext cx="534377" cy="259045"/>
    <xdr:sp macro="" textlink="">
      <xdr:nvSpPr>
        <xdr:cNvPr id="407" name="テキスト ボックス 406"/>
        <xdr:cNvSpPr txBox="1"/>
      </xdr:nvSpPr>
      <xdr:spPr>
        <a:xfrm>
          <a:off x="9372111" y="1313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98003</xdr:rowOff>
    </xdr:from>
    <xdr:to>
      <xdr:col>45</xdr:col>
      <xdr:colOff>177800</xdr:colOff>
      <xdr:row>78</xdr:row>
      <xdr:rowOff>138221</xdr:rowOff>
    </xdr:to>
    <xdr:cxnSp macro="">
      <xdr:nvCxnSpPr>
        <xdr:cNvPr id="408" name="直線コネクタ 407"/>
        <xdr:cNvCxnSpPr/>
      </xdr:nvCxnSpPr>
      <xdr:spPr>
        <a:xfrm>
          <a:off x="7861300" y="13299653"/>
          <a:ext cx="889000" cy="21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119388</xdr:rowOff>
    </xdr:from>
    <xdr:to>
      <xdr:col>46</xdr:col>
      <xdr:colOff>38100</xdr:colOff>
      <xdr:row>78</xdr:row>
      <xdr:rowOff>49538</xdr:rowOff>
    </xdr:to>
    <xdr:sp macro="" textlink="">
      <xdr:nvSpPr>
        <xdr:cNvPr id="409" name="フローチャート: 判断 408"/>
        <xdr:cNvSpPr/>
      </xdr:nvSpPr>
      <xdr:spPr>
        <a:xfrm>
          <a:off x="8699500" y="1332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66065</xdr:rowOff>
    </xdr:from>
    <xdr:ext cx="534377" cy="259045"/>
    <xdr:sp macro="" textlink="">
      <xdr:nvSpPr>
        <xdr:cNvPr id="410" name="テキスト ボックス 409"/>
        <xdr:cNvSpPr txBox="1"/>
      </xdr:nvSpPr>
      <xdr:spPr>
        <a:xfrm>
          <a:off x="8483111" y="1309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45177</xdr:rowOff>
    </xdr:from>
    <xdr:to>
      <xdr:col>41</xdr:col>
      <xdr:colOff>101600</xdr:colOff>
      <xdr:row>77</xdr:row>
      <xdr:rowOff>146777</xdr:rowOff>
    </xdr:to>
    <xdr:sp macro="" textlink="">
      <xdr:nvSpPr>
        <xdr:cNvPr id="411" name="フローチャート: 判断 410"/>
        <xdr:cNvSpPr/>
      </xdr:nvSpPr>
      <xdr:spPr>
        <a:xfrm>
          <a:off x="7810500" y="132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163304</xdr:rowOff>
    </xdr:from>
    <xdr:ext cx="534377" cy="259045"/>
    <xdr:sp macro="" textlink="">
      <xdr:nvSpPr>
        <xdr:cNvPr id="412" name="テキスト ボックス 411"/>
        <xdr:cNvSpPr txBox="1"/>
      </xdr:nvSpPr>
      <xdr:spPr>
        <a:xfrm>
          <a:off x="7594111" y="1302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156581</xdr:rowOff>
    </xdr:from>
    <xdr:to>
      <xdr:col>55</xdr:col>
      <xdr:colOff>50800</xdr:colOff>
      <xdr:row>79</xdr:row>
      <xdr:rowOff>86731</xdr:rowOff>
    </xdr:to>
    <xdr:sp macro="" textlink="">
      <xdr:nvSpPr>
        <xdr:cNvPr id="418" name="楕円 417"/>
        <xdr:cNvSpPr/>
      </xdr:nvSpPr>
      <xdr:spPr>
        <a:xfrm>
          <a:off x="10426700" y="1352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71508</xdr:rowOff>
    </xdr:from>
    <xdr:ext cx="469744" cy="259045"/>
    <xdr:sp macro="" textlink="">
      <xdr:nvSpPr>
        <xdr:cNvPr id="419" name="普通建設事業費 （ うち新規整備　）該当値テキスト"/>
        <xdr:cNvSpPr txBox="1"/>
      </xdr:nvSpPr>
      <xdr:spPr>
        <a:xfrm>
          <a:off x="10528300" y="13444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104110</xdr:rowOff>
    </xdr:from>
    <xdr:to>
      <xdr:col>50</xdr:col>
      <xdr:colOff>165100</xdr:colOff>
      <xdr:row>79</xdr:row>
      <xdr:rowOff>34260</xdr:rowOff>
    </xdr:to>
    <xdr:sp macro="" textlink="">
      <xdr:nvSpPr>
        <xdr:cNvPr id="420" name="楕円 419"/>
        <xdr:cNvSpPr/>
      </xdr:nvSpPr>
      <xdr:spPr>
        <a:xfrm>
          <a:off x="9588500" y="1347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25387</xdr:rowOff>
    </xdr:from>
    <xdr:ext cx="469744" cy="259045"/>
    <xdr:sp macro="" textlink="">
      <xdr:nvSpPr>
        <xdr:cNvPr id="421" name="テキスト ボックス 420"/>
        <xdr:cNvSpPr txBox="1"/>
      </xdr:nvSpPr>
      <xdr:spPr>
        <a:xfrm>
          <a:off x="9404428" y="1356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87421</xdr:rowOff>
    </xdr:from>
    <xdr:to>
      <xdr:col>46</xdr:col>
      <xdr:colOff>38100</xdr:colOff>
      <xdr:row>79</xdr:row>
      <xdr:rowOff>17571</xdr:rowOff>
    </xdr:to>
    <xdr:sp macro="" textlink="">
      <xdr:nvSpPr>
        <xdr:cNvPr id="422" name="楕円 421"/>
        <xdr:cNvSpPr/>
      </xdr:nvSpPr>
      <xdr:spPr>
        <a:xfrm>
          <a:off x="8699500" y="1346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8698</xdr:rowOff>
    </xdr:from>
    <xdr:ext cx="534377" cy="259045"/>
    <xdr:sp macro="" textlink="">
      <xdr:nvSpPr>
        <xdr:cNvPr id="423" name="テキスト ボックス 422"/>
        <xdr:cNvSpPr txBox="1"/>
      </xdr:nvSpPr>
      <xdr:spPr>
        <a:xfrm>
          <a:off x="8483111" y="1355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47203</xdr:rowOff>
    </xdr:from>
    <xdr:to>
      <xdr:col>41</xdr:col>
      <xdr:colOff>101600</xdr:colOff>
      <xdr:row>77</xdr:row>
      <xdr:rowOff>148803</xdr:rowOff>
    </xdr:to>
    <xdr:sp macro="" textlink="">
      <xdr:nvSpPr>
        <xdr:cNvPr id="424" name="楕円 423"/>
        <xdr:cNvSpPr/>
      </xdr:nvSpPr>
      <xdr:spPr>
        <a:xfrm>
          <a:off x="7810500" y="1324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139930</xdr:rowOff>
    </xdr:from>
    <xdr:ext cx="534377" cy="259045"/>
    <xdr:sp macro="" textlink="">
      <xdr:nvSpPr>
        <xdr:cNvPr id="425" name="テキスト ボックス 424"/>
        <xdr:cNvSpPr txBox="1"/>
      </xdr:nvSpPr>
      <xdr:spPr>
        <a:xfrm>
          <a:off x="7594111" y="1334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6" name="直線コネクタ 435"/>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7" name="テキスト ボックス 436"/>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0" name="直線コネクタ 439"/>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1" name="テキスト ボックス 440"/>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6672</xdr:rowOff>
    </xdr:from>
    <xdr:to>
      <xdr:col>54</xdr:col>
      <xdr:colOff>189865</xdr:colOff>
      <xdr:row>97</xdr:row>
      <xdr:rowOff>165080</xdr:rowOff>
    </xdr:to>
    <xdr:cxnSp macro="">
      <xdr:nvCxnSpPr>
        <xdr:cNvPr id="445" name="直線コネクタ 444"/>
        <xdr:cNvCxnSpPr/>
      </xdr:nvCxnSpPr>
      <xdr:spPr>
        <a:xfrm flipV="1">
          <a:off x="10475595" y="15780072"/>
          <a:ext cx="1270" cy="1015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168907</xdr:rowOff>
    </xdr:from>
    <xdr:ext cx="469744" cy="259045"/>
    <xdr:sp macro="" textlink="">
      <xdr:nvSpPr>
        <xdr:cNvPr id="446" name="普通建設事業費 （ うち更新整備　）最小値テキスト"/>
        <xdr:cNvSpPr txBox="1"/>
      </xdr:nvSpPr>
      <xdr:spPr>
        <a:xfrm>
          <a:off x="10528300" y="1679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165080</xdr:rowOff>
    </xdr:from>
    <xdr:to>
      <xdr:col>55</xdr:col>
      <xdr:colOff>88900</xdr:colOff>
      <xdr:row>97</xdr:row>
      <xdr:rowOff>165080</xdr:rowOff>
    </xdr:to>
    <xdr:cxnSp macro="">
      <xdr:nvCxnSpPr>
        <xdr:cNvPr id="447" name="直線コネクタ 446"/>
        <xdr:cNvCxnSpPr/>
      </xdr:nvCxnSpPr>
      <xdr:spPr>
        <a:xfrm>
          <a:off x="10388600" y="1679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124799</xdr:rowOff>
    </xdr:from>
    <xdr:ext cx="599010" cy="259045"/>
    <xdr:sp macro="" textlink="">
      <xdr:nvSpPr>
        <xdr:cNvPr id="448" name="普通建設事業費 （ うち更新整備　）最大値テキスト"/>
        <xdr:cNvSpPr txBox="1"/>
      </xdr:nvSpPr>
      <xdr:spPr>
        <a:xfrm>
          <a:off x="10528300" y="15555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6672</xdr:rowOff>
    </xdr:from>
    <xdr:to>
      <xdr:col>55</xdr:col>
      <xdr:colOff>88900</xdr:colOff>
      <xdr:row>92</xdr:row>
      <xdr:rowOff>6672</xdr:rowOff>
    </xdr:to>
    <xdr:cxnSp macro="">
      <xdr:nvCxnSpPr>
        <xdr:cNvPr id="449" name="直線コネクタ 448"/>
        <xdr:cNvCxnSpPr/>
      </xdr:nvCxnSpPr>
      <xdr:spPr>
        <a:xfrm>
          <a:off x="10388600" y="1578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160959</xdr:rowOff>
    </xdr:from>
    <xdr:to>
      <xdr:col>55</xdr:col>
      <xdr:colOff>0</xdr:colOff>
      <xdr:row>95</xdr:row>
      <xdr:rowOff>84773</xdr:rowOff>
    </xdr:to>
    <xdr:cxnSp macro="">
      <xdr:nvCxnSpPr>
        <xdr:cNvPr id="450" name="直線コネクタ 449"/>
        <xdr:cNvCxnSpPr/>
      </xdr:nvCxnSpPr>
      <xdr:spPr>
        <a:xfrm flipV="1">
          <a:off x="9639300" y="16105809"/>
          <a:ext cx="838200" cy="26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4976</xdr:rowOff>
    </xdr:from>
    <xdr:ext cx="534377" cy="259045"/>
    <xdr:sp macro="" textlink="">
      <xdr:nvSpPr>
        <xdr:cNvPr id="451" name="普通建設事業費 （ うち更新整備　）平均値テキスト"/>
        <xdr:cNvSpPr txBox="1"/>
      </xdr:nvSpPr>
      <xdr:spPr>
        <a:xfrm>
          <a:off x="10528300" y="164641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26549</xdr:rowOff>
    </xdr:from>
    <xdr:to>
      <xdr:col>55</xdr:col>
      <xdr:colOff>50800</xdr:colOff>
      <xdr:row>96</xdr:row>
      <xdr:rowOff>128149</xdr:rowOff>
    </xdr:to>
    <xdr:sp macro="" textlink="">
      <xdr:nvSpPr>
        <xdr:cNvPr id="452" name="フローチャート: 判断 451"/>
        <xdr:cNvSpPr/>
      </xdr:nvSpPr>
      <xdr:spPr>
        <a:xfrm>
          <a:off x="10426700" y="1648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26829</xdr:rowOff>
    </xdr:from>
    <xdr:to>
      <xdr:col>50</xdr:col>
      <xdr:colOff>114300</xdr:colOff>
      <xdr:row>95</xdr:row>
      <xdr:rowOff>84773</xdr:rowOff>
    </xdr:to>
    <xdr:cxnSp macro="">
      <xdr:nvCxnSpPr>
        <xdr:cNvPr id="453" name="直線コネクタ 452"/>
        <xdr:cNvCxnSpPr/>
      </xdr:nvCxnSpPr>
      <xdr:spPr>
        <a:xfrm>
          <a:off x="8750300" y="15971679"/>
          <a:ext cx="889000" cy="400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59359</xdr:rowOff>
    </xdr:from>
    <xdr:to>
      <xdr:col>50</xdr:col>
      <xdr:colOff>165100</xdr:colOff>
      <xdr:row>96</xdr:row>
      <xdr:rowOff>160959</xdr:rowOff>
    </xdr:to>
    <xdr:sp macro="" textlink="">
      <xdr:nvSpPr>
        <xdr:cNvPr id="454" name="フローチャート: 判断 453"/>
        <xdr:cNvSpPr/>
      </xdr:nvSpPr>
      <xdr:spPr>
        <a:xfrm>
          <a:off x="9588500" y="16518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152086</xdr:rowOff>
    </xdr:from>
    <xdr:ext cx="534377" cy="259045"/>
    <xdr:sp macro="" textlink="">
      <xdr:nvSpPr>
        <xdr:cNvPr id="455" name="テキスト ボックス 454"/>
        <xdr:cNvSpPr txBox="1"/>
      </xdr:nvSpPr>
      <xdr:spPr>
        <a:xfrm>
          <a:off x="9372111" y="1661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164252</xdr:rowOff>
    </xdr:from>
    <xdr:to>
      <xdr:col>45</xdr:col>
      <xdr:colOff>177800</xdr:colOff>
      <xdr:row>93</xdr:row>
      <xdr:rowOff>26829</xdr:rowOff>
    </xdr:to>
    <xdr:cxnSp macro="">
      <xdr:nvCxnSpPr>
        <xdr:cNvPr id="456" name="直線コネクタ 455"/>
        <xdr:cNvCxnSpPr/>
      </xdr:nvCxnSpPr>
      <xdr:spPr>
        <a:xfrm>
          <a:off x="7861300" y="15594752"/>
          <a:ext cx="889000" cy="37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111840</xdr:rowOff>
    </xdr:from>
    <xdr:to>
      <xdr:col>46</xdr:col>
      <xdr:colOff>38100</xdr:colOff>
      <xdr:row>97</xdr:row>
      <xdr:rowOff>41990</xdr:rowOff>
    </xdr:to>
    <xdr:sp macro="" textlink="">
      <xdr:nvSpPr>
        <xdr:cNvPr id="457" name="フローチャート: 判断 456"/>
        <xdr:cNvSpPr/>
      </xdr:nvSpPr>
      <xdr:spPr>
        <a:xfrm>
          <a:off x="8699500" y="1657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33117</xdr:rowOff>
    </xdr:from>
    <xdr:ext cx="534377" cy="259045"/>
    <xdr:sp macro="" textlink="">
      <xdr:nvSpPr>
        <xdr:cNvPr id="458" name="テキスト ボックス 457"/>
        <xdr:cNvSpPr txBox="1"/>
      </xdr:nvSpPr>
      <xdr:spPr>
        <a:xfrm>
          <a:off x="8483111" y="1666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85609</xdr:rowOff>
    </xdr:from>
    <xdr:to>
      <xdr:col>41</xdr:col>
      <xdr:colOff>101600</xdr:colOff>
      <xdr:row>97</xdr:row>
      <xdr:rowOff>15759</xdr:rowOff>
    </xdr:to>
    <xdr:sp macro="" textlink="">
      <xdr:nvSpPr>
        <xdr:cNvPr id="459" name="フローチャート: 判断 458"/>
        <xdr:cNvSpPr/>
      </xdr:nvSpPr>
      <xdr:spPr>
        <a:xfrm>
          <a:off x="7810500" y="1654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6886</xdr:rowOff>
    </xdr:from>
    <xdr:ext cx="534377" cy="259045"/>
    <xdr:sp macro="" textlink="">
      <xdr:nvSpPr>
        <xdr:cNvPr id="460" name="テキスト ボックス 459"/>
        <xdr:cNvSpPr txBox="1"/>
      </xdr:nvSpPr>
      <xdr:spPr>
        <a:xfrm>
          <a:off x="7594111" y="1663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110159</xdr:rowOff>
    </xdr:from>
    <xdr:to>
      <xdr:col>55</xdr:col>
      <xdr:colOff>50800</xdr:colOff>
      <xdr:row>94</xdr:row>
      <xdr:rowOff>40309</xdr:rowOff>
    </xdr:to>
    <xdr:sp macro="" textlink="">
      <xdr:nvSpPr>
        <xdr:cNvPr id="466" name="楕円 465"/>
        <xdr:cNvSpPr/>
      </xdr:nvSpPr>
      <xdr:spPr>
        <a:xfrm>
          <a:off x="10426700" y="1605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133036</xdr:rowOff>
    </xdr:from>
    <xdr:ext cx="599010" cy="259045"/>
    <xdr:sp macro="" textlink="">
      <xdr:nvSpPr>
        <xdr:cNvPr id="467" name="普通建設事業費 （ うち更新整備　）該当値テキスト"/>
        <xdr:cNvSpPr txBox="1"/>
      </xdr:nvSpPr>
      <xdr:spPr>
        <a:xfrm>
          <a:off x="10528300" y="15906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33973</xdr:rowOff>
    </xdr:from>
    <xdr:to>
      <xdr:col>50</xdr:col>
      <xdr:colOff>165100</xdr:colOff>
      <xdr:row>95</xdr:row>
      <xdr:rowOff>135573</xdr:rowOff>
    </xdr:to>
    <xdr:sp macro="" textlink="">
      <xdr:nvSpPr>
        <xdr:cNvPr id="468" name="楕円 467"/>
        <xdr:cNvSpPr/>
      </xdr:nvSpPr>
      <xdr:spPr>
        <a:xfrm>
          <a:off x="9588500" y="1632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152100</xdr:rowOff>
    </xdr:from>
    <xdr:ext cx="534377" cy="259045"/>
    <xdr:sp macro="" textlink="">
      <xdr:nvSpPr>
        <xdr:cNvPr id="469" name="テキスト ボックス 468"/>
        <xdr:cNvSpPr txBox="1"/>
      </xdr:nvSpPr>
      <xdr:spPr>
        <a:xfrm>
          <a:off x="9372111" y="1609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147479</xdr:rowOff>
    </xdr:from>
    <xdr:to>
      <xdr:col>46</xdr:col>
      <xdr:colOff>38100</xdr:colOff>
      <xdr:row>93</xdr:row>
      <xdr:rowOff>77629</xdr:rowOff>
    </xdr:to>
    <xdr:sp macro="" textlink="">
      <xdr:nvSpPr>
        <xdr:cNvPr id="470" name="楕円 469"/>
        <xdr:cNvSpPr/>
      </xdr:nvSpPr>
      <xdr:spPr>
        <a:xfrm>
          <a:off x="8699500" y="1592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94156</xdr:rowOff>
    </xdr:from>
    <xdr:ext cx="599010" cy="259045"/>
    <xdr:sp macro="" textlink="">
      <xdr:nvSpPr>
        <xdr:cNvPr id="471" name="テキスト ボックス 470"/>
        <xdr:cNvSpPr txBox="1"/>
      </xdr:nvSpPr>
      <xdr:spPr>
        <a:xfrm>
          <a:off x="8450795" y="15696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113452</xdr:rowOff>
    </xdr:from>
    <xdr:to>
      <xdr:col>41</xdr:col>
      <xdr:colOff>101600</xdr:colOff>
      <xdr:row>91</xdr:row>
      <xdr:rowOff>43602</xdr:rowOff>
    </xdr:to>
    <xdr:sp macro="" textlink="">
      <xdr:nvSpPr>
        <xdr:cNvPr id="472" name="楕円 471"/>
        <xdr:cNvSpPr/>
      </xdr:nvSpPr>
      <xdr:spPr>
        <a:xfrm>
          <a:off x="7810500" y="1554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89</xdr:row>
      <xdr:rowOff>60129</xdr:rowOff>
    </xdr:from>
    <xdr:ext cx="599010" cy="259045"/>
    <xdr:sp macro="" textlink="">
      <xdr:nvSpPr>
        <xdr:cNvPr id="473" name="テキスト ボックス 472"/>
        <xdr:cNvSpPr txBox="1"/>
      </xdr:nvSpPr>
      <xdr:spPr>
        <a:xfrm>
          <a:off x="7561795" y="1531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7" name="テキスト ボックス 48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9" name="テキスト ボックス 48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1" name="テキスト ボックス 49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72644</xdr:rowOff>
    </xdr:from>
    <xdr:to>
      <xdr:col>85</xdr:col>
      <xdr:colOff>126364</xdr:colOff>
      <xdr:row>39</xdr:row>
      <xdr:rowOff>44450</xdr:rowOff>
    </xdr:to>
    <xdr:cxnSp macro="">
      <xdr:nvCxnSpPr>
        <xdr:cNvPr id="497" name="直線コネクタ 496"/>
        <xdr:cNvCxnSpPr/>
      </xdr:nvCxnSpPr>
      <xdr:spPr>
        <a:xfrm flipV="1">
          <a:off x="16317595" y="5216144"/>
          <a:ext cx="1269" cy="151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79519</xdr:rowOff>
    </xdr:from>
    <xdr:ext cx="249299" cy="259045"/>
    <xdr:sp macro="" textlink="">
      <xdr:nvSpPr>
        <xdr:cNvPr id="498" name="災害復旧事業費最小値テキスト"/>
        <xdr:cNvSpPr txBox="1"/>
      </xdr:nvSpPr>
      <xdr:spPr>
        <a:xfrm>
          <a:off x="16370300" y="676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19321</xdr:rowOff>
    </xdr:from>
    <xdr:ext cx="599010" cy="259045"/>
    <xdr:sp macro="" textlink="">
      <xdr:nvSpPr>
        <xdr:cNvPr id="500" name="災害復旧事業費最大値テキスト"/>
        <xdr:cNvSpPr txBox="1"/>
      </xdr:nvSpPr>
      <xdr:spPr>
        <a:xfrm>
          <a:off x="16370300" y="4991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72644</xdr:rowOff>
    </xdr:from>
    <xdr:to>
      <xdr:col>86</xdr:col>
      <xdr:colOff>25400</xdr:colOff>
      <xdr:row>30</xdr:row>
      <xdr:rowOff>72644</xdr:rowOff>
    </xdr:to>
    <xdr:cxnSp macro="">
      <xdr:nvCxnSpPr>
        <xdr:cNvPr id="501" name="直線コネクタ 500"/>
        <xdr:cNvCxnSpPr/>
      </xdr:nvCxnSpPr>
      <xdr:spPr>
        <a:xfrm>
          <a:off x="16230600" y="521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40018</xdr:rowOff>
    </xdr:from>
    <xdr:to>
      <xdr:col>85</xdr:col>
      <xdr:colOff>127000</xdr:colOff>
      <xdr:row>38</xdr:row>
      <xdr:rowOff>168554</xdr:rowOff>
    </xdr:to>
    <xdr:cxnSp macro="">
      <xdr:nvCxnSpPr>
        <xdr:cNvPr id="502" name="直線コネクタ 501"/>
        <xdr:cNvCxnSpPr/>
      </xdr:nvCxnSpPr>
      <xdr:spPr>
        <a:xfrm>
          <a:off x="15481300" y="6212218"/>
          <a:ext cx="838200" cy="47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123969</xdr:rowOff>
    </xdr:from>
    <xdr:ext cx="469744" cy="259045"/>
    <xdr:sp macro="" textlink="">
      <xdr:nvSpPr>
        <xdr:cNvPr id="503" name="災害復旧事業費平均値テキスト"/>
        <xdr:cNvSpPr txBox="1"/>
      </xdr:nvSpPr>
      <xdr:spPr>
        <a:xfrm>
          <a:off x="16370300" y="6639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145542</xdr:rowOff>
    </xdr:from>
    <xdr:to>
      <xdr:col>85</xdr:col>
      <xdr:colOff>177800</xdr:colOff>
      <xdr:row>39</xdr:row>
      <xdr:rowOff>75692</xdr:rowOff>
    </xdr:to>
    <xdr:sp macro="" textlink="">
      <xdr:nvSpPr>
        <xdr:cNvPr id="504" name="フローチャート: 判断 503"/>
        <xdr:cNvSpPr/>
      </xdr:nvSpPr>
      <xdr:spPr>
        <a:xfrm>
          <a:off x="16268700" y="666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40018</xdr:rowOff>
    </xdr:from>
    <xdr:to>
      <xdr:col>81</xdr:col>
      <xdr:colOff>50800</xdr:colOff>
      <xdr:row>39</xdr:row>
      <xdr:rowOff>24143</xdr:rowOff>
    </xdr:to>
    <xdr:cxnSp macro="">
      <xdr:nvCxnSpPr>
        <xdr:cNvPr id="505" name="直線コネクタ 504"/>
        <xdr:cNvCxnSpPr/>
      </xdr:nvCxnSpPr>
      <xdr:spPr>
        <a:xfrm flipV="1">
          <a:off x="14592300" y="6212218"/>
          <a:ext cx="889000" cy="498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123292</xdr:rowOff>
    </xdr:from>
    <xdr:to>
      <xdr:col>81</xdr:col>
      <xdr:colOff>101600</xdr:colOff>
      <xdr:row>39</xdr:row>
      <xdr:rowOff>53442</xdr:rowOff>
    </xdr:to>
    <xdr:sp macro="" textlink="">
      <xdr:nvSpPr>
        <xdr:cNvPr id="506" name="フローチャート: 判断 505"/>
        <xdr:cNvSpPr/>
      </xdr:nvSpPr>
      <xdr:spPr>
        <a:xfrm>
          <a:off x="15430500" y="663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44569</xdr:rowOff>
    </xdr:from>
    <xdr:ext cx="469744" cy="259045"/>
    <xdr:sp macro="" textlink="">
      <xdr:nvSpPr>
        <xdr:cNvPr id="507" name="テキスト ボックス 506"/>
        <xdr:cNvSpPr txBox="1"/>
      </xdr:nvSpPr>
      <xdr:spPr>
        <a:xfrm>
          <a:off x="15246428" y="6731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8331</xdr:rowOff>
    </xdr:from>
    <xdr:to>
      <xdr:col>76</xdr:col>
      <xdr:colOff>114300</xdr:colOff>
      <xdr:row>39</xdr:row>
      <xdr:rowOff>24143</xdr:rowOff>
    </xdr:to>
    <xdr:cxnSp macro="">
      <xdr:nvCxnSpPr>
        <xdr:cNvPr id="508" name="直線コネクタ 507"/>
        <xdr:cNvCxnSpPr/>
      </xdr:nvCxnSpPr>
      <xdr:spPr>
        <a:xfrm>
          <a:off x="13703300" y="6694881"/>
          <a:ext cx="889000" cy="1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144411</xdr:rowOff>
    </xdr:from>
    <xdr:to>
      <xdr:col>76</xdr:col>
      <xdr:colOff>165100</xdr:colOff>
      <xdr:row>39</xdr:row>
      <xdr:rowOff>74561</xdr:rowOff>
    </xdr:to>
    <xdr:sp macro="" textlink="">
      <xdr:nvSpPr>
        <xdr:cNvPr id="509" name="フローチャート: 判断 508"/>
        <xdr:cNvSpPr/>
      </xdr:nvSpPr>
      <xdr:spPr>
        <a:xfrm>
          <a:off x="14541500" y="66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91089</xdr:rowOff>
    </xdr:from>
    <xdr:ext cx="469744" cy="259045"/>
    <xdr:sp macro="" textlink="">
      <xdr:nvSpPr>
        <xdr:cNvPr id="510" name="テキスト ボックス 509"/>
        <xdr:cNvSpPr txBox="1"/>
      </xdr:nvSpPr>
      <xdr:spPr>
        <a:xfrm>
          <a:off x="14357428" y="643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158407</xdr:rowOff>
    </xdr:from>
    <xdr:to>
      <xdr:col>71</xdr:col>
      <xdr:colOff>177800</xdr:colOff>
      <xdr:row>39</xdr:row>
      <xdr:rowOff>8331</xdr:rowOff>
    </xdr:to>
    <xdr:cxnSp macro="">
      <xdr:nvCxnSpPr>
        <xdr:cNvPr id="511" name="直線コネクタ 510"/>
        <xdr:cNvCxnSpPr/>
      </xdr:nvCxnSpPr>
      <xdr:spPr>
        <a:xfrm>
          <a:off x="12814300" y="6673507"/>
          <a:ext cx="889000" cy="2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105511</xdr:rowOff>
    </xdr:from>
    <xdr:to>
      <xdr:col>72</xdr:col>
      <xdr:colOff>38100</xdr:colOff>
      <xdr:row>39</xdr:row>
      <xdr:rowOff>35661</xdr:rowOff>
    </xdr:to>
    <xdr:sp macro="" textlink="">
      <xdr:nvSpPr>
        <xdr:cNvPr id="512" name="フローチャート: 判断 511"/>
        <xdr:cNvSpPr/>
      </xdr:nvSpPr>
      <xdr:spPr>
        <a:xfrm>
          <a:off x="13652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52189</xdr:rowOff>
    </xdr:from>
    <xdr:ext cx="469744" cy="259045"/>
    <xdr:sp macro="" textlink="">
      <xdr:nvSpPr>
        <xdr:cNvPr id="513" name="テキスト ボックス 512"/>
        <xdr:cNvSpPr txBox="1"/>
      </xdr:nvSpPr>
      <xdr:spPr>
        <a:xfrm>
          <a:off x="13468428" y="639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93091</xdr:rowOff>
    </xdr:from>
    <xdr:to>
      <xdr:col>67</xdr:col>
      <xdr:colOff>101600</xdr:colOff>
      <xdr:row>39</xdr:row>
      <xdr:rowOff>23241</xdr:rowOff>
    </xdr:to>
    <xdr:sp macro="" textlink="">
      <xdr:nvSpPr>
        <xdr:cNvPr id="514" name="フローチャート: 判断 513"/>
        <xdr:cNvSpPr/>
      </xdr:nvSpPr>
      <xdr:spPr>
        <a:xfrm>
          <a:off x="12763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39768</xdr:rowOff>
    </xdr:from>
    <xdr:ext cx="469744" cy="259045"/>
    <xdr:sp macro="" textlink="">
      <xdr:nvSpPr>
        <xdr:cNvPr id="515" name="テキスト ボックス 514"/>
        <xdr:cNvSpPr txBox="1"/>
      </xdr:nvSpPr>
      <xdr:spPr>
        <a:xfrm>
          <a:off x="12579428" y="638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117754</xdr:rowOff>
    </xdr:from>
    <xdr:to>
      <xdr:col>85</xdr:col>
      <xdr:colOff>177800</xdr:colOff>
      <xdr:row>39</xdr:row>
      <xdr:rowOff>47904</xdr:rowOff>
    </xdr:to>
    <xdr:sp macro="" textlink="">
      <xdr:nvSpPr>
        <xdr:cNvPr id="521" name="楕円 520"/>
        <xdr:cNvSpPr/>
      </xdr:nvSpPr>
      <xdr:spPr>
        <a:xfrm>
          <a:off x="16268700" y="663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77131</xdr:rowOff>
    </xdr:from>
    <xdr:ext cx="469744" cy="259045"/>
    <xdr:sp macro="" textlink="">
      <xdr:nvSpPr>
        <xdr:cNvPr id="522" name="災害復旧事業費該当値テキスト"/>
        <xdr:cNvSpPr txBox="1"/>
      </xdr:nvSpPr>
      <xdr:spPr>
        <a:xfrm>
          <a:off x="16370300" y="6420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160668</xdr:rowOff>
    </xdr:from>
    <xdr:to>
      <xdr:col>81</xdr:col>
      <xdr:colOff>101600</xdr:colOff>
      <xdr:row>36</xdr:row>
      <xdr:rowOff>90818</xdr:rowOff>
    </xdr:to>
    <xdr:sp macro="" textlink="">
      <xdr:nvSpPr>
        <xdr:cNvPr id="523" name="楕円 522"/>
        <xdr:cNvSpPr/>
      </xdr:nvSpPr>
      <xdr:spPr>
        <a:xfrm>
          <a:off x="15430500" y="616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107345</xdr:rowOff>
    </xdr:from>
    <xdr:ext cx="534377" cy="259045"/>
    <xdr:sp macro="" textlink="">
      <xdr:nvSpPr>
        <xdr:cNvPr id="524" name="テキスト ボックス 523"/>
        <xdr:cNvSpPr txBox="1"/>
      </xdr:nvSpPr>
      <xdr:spPr>
        <a:xfrm>
          <a:off x="15214111" y="593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144793</xdr:rowOff>
    </xdr:from>
    <xdr:to>
      <xdr:col>76</xdr:col>
      <xdr:colOff>165100</xdr:colOff>
      <xdr:row>39</xdr:row>
      <xdr:rowOff>74943</xdr:rowOff>
    </xdr:to>
    <xdr:sp macro="" textlink="">
      <xdr:nvSpPr>
        <xdr:cNvPr id="525" name="楕円 524"/>
        <xdr:cNvSpPr/>
      </xdr:nvSpPr>
      <xdr:spPr>
        <a:xfrm>
          <a:off x="14541500" y="665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66070</xdr:rowOff>
    </xdr:from>
    <xdr:ext cx="469744" cy="259045"/>
    <xdr:sp macro="" textlink="">
      <xdr:nvSpPr>
        <xdr:cNvPr id="526" name="テキスト ボックス 525"/>
        <xdr:cNvSpPr txBox="1"/>
      </xdr:nvSpPr>
      <xdr:spPr>
        <a:xfrm>
          <a:off x="14357428" y="675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128981</xdr:rowOff>
    </xdr:from>
    <xdr:to>
      <xdr:col>72</xdr:col>
      <xdr:colOff>38100</xdr:colOff>
      <xdr:row>39</xdr:row>
      <xdr:rowOff>59131</xdr:rowOff>
    </xdr:to>
    <xdr:sp macro="" textlink="">
      <xdr:nvSpPr>
        <xdr:cNvPr id="527" name="楕円 526"/>
        <xdr:cNvSpPr/>
      </xdr:nvSpPr>
      <xdr:spPr>
        <a:xfrm>
          <a:off x="13652500" y="664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50258</xdr:rowOff>
    </xdr:from>
    <xdr:ext cx="469744" cy="259045"/>
    <xdr:sp macro="" textlink="">
      <xdr:nvSpPr>
        <xdr:cNvPr id="528" name="テキスト ボックス 527"/>
        <xdr:cNvSpPr txBox="1"/>
      </xdr:nvSpPr>
      <xdr:spPr>
        <a:xfrm>
          <a:off x="13468428" y="673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107607</xdr:rowOff>
    </xdr:from>
    <xdr:to>
      <xdr:col>67</xdr:col>
      <xdr:colOff>101600</xdr:colOff>
      <xdr:row>39</xdr:row>
      <xdr:rowOff>37757</xdr:rowOff>
    </xdr:to>
    <xdr:sp macro="" textlink="">
      <xdr:nvSpPr>
        <xdr:cNvPr id="529" name="楕円 528"/>
        <xdr:cNvSpPr/>
      </xdr:nvSpPr>
      <xdr:spPr>
        <a:xfrm>
          <a:off x="12763500" y="662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28884</xdr:rowOff>
    </xdr:from>
    <xdr:ext cx="469744" cy="259045"/>
    <xdr:sp macro="" textlink="">
      <xdr:nvSpPr>
        <xdr:cNvPr id="530" name="テキスト ボックス 529"/>
        <xdr:cNvSpPr txBox="1"/>
      </xdr:nvSpPr>
      <xdr:spPr>
        <a:xfrm>
          <a:off x="12579428" y="671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3" name="フローチャート: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5" name="フローチャート: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6" name="テキスト ボックス 55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8" name="フローチャート: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9" name="テキスト ボックス 55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1" name="フローチャート: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2" name="テキスト ボックス 56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3" name="フローチャート: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4" name="テキスト ボックス 56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2" name="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3" name="テキスト ボックス 57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4" name="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5" name="テキスト ボックス 57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6" name="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7" name="テキスト ボックス 57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9" name="テキスト ボックス 57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0" name="直線コネクタ 58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1" name="テキスト ボックス 59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2" name="直線コネクタ 59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3" name="テキスト ボックス 59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4" name="直線コネクタ 59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5" name="テキスト ボックス 59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6" name="直線コネクタ 59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597" name="テキスト ボックス 59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8" name="直線コネクタ 59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9" name="テキスト ボックス 59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0" name="直線コネクタ 59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1" name="テキスト ボックス 60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96716</xdr:rowOff>
    </xdr:from>
    <xdr:to>
      <xdr:col>85</xdr:col>
      <xdr:colOff>126364</xdr:colOff>
      <xdr:row>79</xdr:row>
      <xdr:rowOff>31313</xdr:rowOff>
    </xdr:to>
    <xdr:cxnSp macro="">
      <xdr:nvCxnSpPr>
        <xdr:cNvPr id="603" name="直線コネクタ 602"/>
        <xdr:cNvCxnSpPr/>
      </xdr:nvCxnSpPr>
      <xdr:spPr>
        <a:xfrm flipV="1">
          <a:off x="16317595" y="12098216"/>
          <a:ext cx="1269" cy="1477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35140</xdr:rowOff>
    </xdr:from>
    <xdr:ext cx="469744" cy="259045"/>
    <xdr:sp macro="" textlink="">
      <xdr:nvSpPr>
        <xdr:cNvPr id="604" name="公債費最小値テキスト"/>
        <xdr:cNvSpPr txBox="1"/>
      </xdr:nvSpPr>
      <xdr:spPr>
        <a:xfrm>
          <a:off x="16370300" y="1357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31313</xdr:rowOff>
    </xdr:from>
    <xdr:to>
      <xdr:col>86</xdr:col>
      <xdr:colOff>25400</xdr:colOff>
      <xdr:row>79</xdr:row>
      <xdr:rowOff>31313</xdr:rowOff>
    </xdr:to>
    <xdr:cxnSp macro="">
      <xdr:nvCxnSpPr>
        <xdr:cNvPr id="605" name="直線コネクタ 604"/>
        <xdr:cNvCxnSpPr/>
      </xdr:nvCxnSpPr>
      <xdr:spPr>
        <a:xfrm>
          <a:off x="16230600" y="1357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43393</xdr:rowOff>
    </xdr:from>
    <xdr:ext cx="599010" cy="259045"/>
    <xdr:sp macro="" textlink="">
      <xdr:nvSpPr>
        <xdr:cNvPr id="606" name="公債費最大値テキスト"/>
        <xdr:cNvSpPr txBox="1"/>
      </xdr:nvSpPr>
      <xdr:spPr>
        <a:xfrm>
          <a:off x="16370300" y="1187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96716</xdr:rowOff>
    </xdr:from>
    <xdr:to>
      <xdr:col>86</xdr:col>
      <xdr:colOff>25400</xdr:colOff>
      <xdr:row>70</xdr:row>
      <xdr:rowOff>96716</xdr:rowOff>
    </xdr:to>
    <xdr:cxnSp macro="">
      <xdr:nvCxnSpPr>
        <xdr:cNvPr id="607" name="直線コネクタ 606"/>
        <xdr:cNvCxnSpPr/>
      </xdr:nvCxnSpPr>
      <xdr:spPr>
        <a:xfrm>
          <a:off x="16230600" y="12098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36982</xdr:rowOff>
    </xdr:from>
    <xdr:to>
      <xdr:col>85</xdr:col>
      <xdr:colOff>127000</xdr:colOff>
      <xdr:row>76</xdr:row>
      <xdr:rowOff>46507</xdr:rowOff>
    </xdr:to>
    <xdr:cxnSp macro="">
      <xdr:nvCxnSpPr>
        <xdr:cNvPr id="608" name="直線コネクタ 607"/>
        <xdr:cNvCxnSpPr/>
      </xdr:nvCxnSpPr>
      <xdr:spPr>
        <a:xfrm flipV="1">
          <a:off x="15481300" y="13067182"/>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88952</xdr:rowOff>
    </xdr:from>
    <xdr:ext cx="534377" cy="259045"/>
    <xdr:sp macro="" textlink="">
      <xdr:nvSpPr>
        <xdr:cNvPr id="609" name="公債費平均値テキスト"/>
        <xdr:cNvSpPr txBox="1"/>
      </xdr:nvSpPr>
      <xdr:spPr>
        <a:xfrm>
          <a:off x="16370300" y="13119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110525</xdr:rowOff>
    </xdr:from>
    <xdr:to>
      <xdr:col>85</xdr:col>
      <xdr:colOff>177800</xdr:colOff>
      <xdr:row>77</xdr:row>
      <xdr:rowOff>40675</xdr:rowOff>
    </xdr:to>
    <xdr:sp macro="" textlink="">
      <xdr:nvSpPr>
        <xdr:cNvPr id="610" name="フローチャート: 判断 609"/>
        <xdr:cNvSpPr/>
      </xdr:nvSpPr>
      <xdr:spPr>
        <a:xfrm>
          <a:off x="162687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45357</xdr:rowOff>
    </xdr:from>
    <xdr:to>
      <xdr:col>81</xdr:col>
      <xdr:colOff>50800</xdr:colOff>
      <xdr:row>76</xdr:row>
      <xdr:rowOff>46507</xdr:rowOff>
    </xdr:to>
    <xdr:cxnSp macro="">
      <xdr:nvCxnSpPr>
        <xdr:cNvPr id="611" name="直線コネクタ 610"/>
        <xdr:cNvCxnSpPr/>
      </xdr:nvCxnSpPr>
      <xdr:spPr>
        <a:xfrm>
          <a:off x="14592300" y="13075557"/>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104239</xdr:rowOff>
    </xdr:from>
    <xdr:to>
      <xdr:col>81</xdr:col>
      <xdr:colOff>101600</xdr:colOff>
      <xdr:row>77</xdr:row>
      <xdr:rowOff>34389</xdr:rowOff>
    </xdr:to>
    <xdr:sp macro="" textlink="">
      <xdr:nvSpPr>
        <xdr:cNvPr id="612" name="フローチャート: 判断 611"/>
        <xdr:cNvSpPr/>
      </xdr:nvSpPr>
      <xdr:spPr>
        <a:xfrm>
          <a:off x="15430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25516</xdr:rowOff>
    </xdr:from>
    <xdr:ext cx="534377" cy="259045"/>
    <xdr:sp macro="" textlink="">
      <xdr:nvSpPr>
        <xdr:cNvPr id="613" name="テキスト ボックス 612"/>
        <xdr:cNvSpPr txBox="1"/>
      </xdr:nvSpPr>
      <xdr:spPr>
        <a:xfrm>
          <a:off x="15214111" y="132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45357</xdr:rowOff>
    </xdr:from>
    <xdr:to>
      <xdr:col>76</xdr:col>
      <xdr:colOff>114300</xdr:colOff>
      <xdr:row>76</xdr:row>
      <xdr:rowOff>47895</xdr:rowOff>
    </xdr:to>
    <xdr:cxnSp macro="">
      <xdr:nvCxnSpPr>
        <xdr:cNvPr id="614" name="直線コネクタ 613"/>
        <xdr:cNvCxnSpPr/>
      </xdr:nvCxnSpPr>
      <xdr:spPr>
        <a:xfrm flipV="1">
          <a:off x="13703300" y="13075557"/>
          <a:ext cx="889000" cy="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57238</xdr:rowOff>
    </xdr:from>
    <xdr:to>
      <xdr:col>76</xdr:col>
      <xdr:colOff>165100</xdr:colOff>
      <xdr:row>76</xdr:row>
      <xdr:rowOff>158838</xdr:rowOff>
    </xdr:to>
    <xdr:sp macro="" textlink="">
      <xdr:nvSpPr>
        <xdr:cNvPr id="615" name="フローチャート: 判断 614"/>
        <xdr:cNvSpPr/>
      </xdr:nvSpPr>
      <xdr:spPr>
        <a:xfrm>
          <a:off x="14541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149965</xdr:rowOff>
    </xdr:from>
    <xdr:ext cx="534377" cy="259045"/>
    <xdr:sp macro="" textlink="">
      <xdr:nvSpPr>
        <xdr:cNvPr id="616" name="テキスト ボックス 615"/>
        <xdr:cNvSpPr txBox="1"/>
      </xdr:nvSpPr>
      <xdr:spPr>
        <a:xfrm>
          <a:off x="14325111" y="1318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137437</xdr:rowOff>
    </xdr:from>
    <xdr:to>
      <xdr:col>71</xdr:col>
      <xdr:colOff>177800</xdr:colOff>
      <xdr:row>76</xdr:row>
      <xdr:rowOff>47895</xdr:rowOff>
    </xdr:to>
    <xdr:cxnSp macro="">
      <xdr:nvCxnSpPr>
        <xdr:cNvPr id="617" name="直線コネクタ 616"/>
        <xdr:cNvCxnSpPr/>
      </xdr:nvCxnSpPr>
      <xdr:spPr>
        <a:xfrm>
          <a:off x="12814300" y="12996187"/>
          <a:ext cx="889000" cy="8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44376</xdr:rowOff>
    </xdr:from>
    <xdr:to>
      <xdr:col>72</xdr:col>
      <xdr:colOff>38100</xdr:colOff>
      <xdr:row>76</xdr:row>
      <xdr:rowOff>145976</xdr:rowOff>
    </xdr:to>
    <xdr:sp macro="" textlink="">
      <xdr:nvSpPr>
        <xdr:cNvPr id="618" name="フローチャート: 判断 617"/>
        <xdr:cNvSpPr/>
      </xdr:nvSpPr>
      <xdr:spPr>
        <a:xfrm>
          <a:off x="13652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137103</xdr:rowOff>
    </xdr:from>
    <xdr:ext cx="534377" cy="259045"/>
    <xdr:sp macro="" textlink="">
      <xdr:nvSpPr>
        <xdr:cNvPr id="619" name="テキスト ボックス 618"/>
        <xdr:cNvSpPr txBox="1"/>
      </xdr:nvSpPr>
      <xdr:spPr>
        <a:xfrm>
          <a:off x="13436111" y="1316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41542</xdr:rowOff>
    </xdr:from>
    <xdr:to>
      <xdr:col>67</xdr:col>
      <xdr:colOff>101600</xdr:colOff>
      <xdr:row>76</xdr:row>
      <xdr:rowOff>143142</xdr:rowOff>
    </xdr:to>
    <xdr:sp macro="" textlink="">
      <xdr:nvSpPr>
        <xdr:cNvPr id="620" name="フローチャート: 判断 619"/>
        <xdr:cNvSpPr/>
      </xdr:nvSpPr>
      <xdr:spPr>
        <a:xfrm>
          <a:off x="12763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134269</xdr:rowOff>
    </xdr:from>
    <xdr:ext cx="534377" cy="259045"/>
    <xdr:sp macro="" textlink="">
      <xdr:nvSpPr>
        <xdr:cNvPr id="621" name="テキスト ボックス 620"/>
        <xdr:cNvSpPr txBox="1"/>
      </xdr:nvSpPr>
      <xdr:spPr>
        <a:xfrm>
          <a:off x="12547111" y="131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2" name="テキスト ボックス 62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3" name="テキスト ボックス 62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4" name="テキスト ボックス 62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5" name="テキスト ボックス 62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6" name="テキスト ボックス 62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157632</xdr:rowOff>
    </xdr:from>
    <xdr:to>
      <xdr:col>85</xdr:col>
      <xdr:colOff>177800</xdr:colOff>
      <xdr:row>76</xdr:row>
      <xdr:rowOff>87782</xdr:rowOff>
    </xdr:to>
    <xdr:sp macro="" textlink="">
      <xdr:nvSpPr>
        <xdr:cNvPr id="627" name="楕円 626"/>
        <xdr:cNvSpPr/>
      </xdr:nvSpPr>
      <xdr:spPr>
        <a:xfrm>
          <a:off x="16268700" y="1301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9059</xdr:rowOff>
    </xdr:from>
    <xdr:ext cx="534377" cy="259045"/>
    <xdr:sp macro="" textlink="">
      <xdr:nvSpPr>
        <xdr:cNvPr id="628" name="公債費該当値テキスト"/>
        <xdr:cNvSpPr txBox="1"/>
      </xdr:nvSpPr>
      <xdr:spPr>
        <a:xfrm>
          <a:off x="16370300" y="1286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167157</xdr:rowOff>
    </xdr:from>
    <xdr:to>
      <xdr:col>81</xdr:col>
      <xdr:colOff>101600</xdr:colOff>
      <xdr:row>76</xdr:row>
      <xdr:rowOff>97307</xdr:rowOff>
    </xdr:to>
    <xdr:sp macro="" textlink="">
      <xdr:nvSpPr>
        <xdr:cNvPr id="629" name="楕円 628"/>
        <xdr:cNvSpPr/>
      </xdr:nvSpPr>
      <xdr:spPr>
        <a:xfrm>
          <a:off x="15430500" y="1302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113834</xdr:rowOff>
    </xdr:from>
    <xdr:ext cx="534377" cy="259045"/>
    <xdr:sp macro="" textlink="">
      <xdr:nvSpPr>
        <xdr:cNvPr id="630" name="テキスト ボックス 629"/>
        <xdr:cNvSpPr txBox="1"/>
      </xdr:nvSpPr>
      <xdr:spPr>
        <a:xfrm>
          <a:off x="15214111" y="1280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166007</xdr:rowOff>
    </xdr:from>
    <xdr:to>
      <xdr:col>76</xdr:col>
      <xdr:colOff>165100</xdr:colOff>
      <xdr:row>76</xdr:row>
      <xdr:rowOff>96157</xdr:rowOff>
    </xdr:to>
    <xdr:sp macro="" textlink="">
      <xdr:nvSpPr>
        <xdr:cNvPr id="631" name="楕円 630"/>
        <xdr:cNvSpPr/>
      </xdr:nvSpPr>
      <xdr:spPr>
        <a:xfrm>
          <a:off x="145415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112684</xdr:rowOff>
    </xdr:from>
    <xdr:ext cx="534377" cy="259045"/>
    <xdr:sp macro="" textlink="">
      <xdr:nvSpPr>
        <xdr:cNvPr id="632" name="テキスト ボックス 631"/>
        <xdr:cNvSpPr txBox="1"/>
      </xdr:nvSpPr>
      <xdr:spPr>
        <a:xfrm>
          <a:off x="14325111" y="1279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168545</xdr:rowOff>
    </xdr:from>
    <xdr:to>
      <xdr:col>72</xdr:col>
      <xdr:colOff>38100</xdr:colOff>
      <xdr:row>76</xdr:row>
      <xdr:rowOff>98695</xdr:rowOff>
    </xdr:to>
    <xdr:sp macro="" textlink="">
      <xdr:nvSpPr>
        <xdr:cNvPr id="633" name="楕円 632"/>
        <xdr:cNvSpPr/>
      </xdr:nvSpPr>
      <xdr:spPr>
        <a:xfrm>
          <a:off x="13652500" y="1302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115221</xdr:rowOff>
    </xdr:from>
    <xdr:ext cx="534377" cy="259045"/>
    <xdr:sp macro="" textlink="">
      <xdr:nvSpPr>
        <xdr:cNvPr id="634" name="テキスト ボックス 633"/>
        <xdr:cNvSpPr txBox="1"/>
      </xdr:nvSpPr>
      <xdr:spPr>
        <a:xfrm>
          <a:off x="13436111" y="1280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86637</xdr:rowOff>
    </xdr:from>
    <xdr:to>
      <xdr:col>67</xdr:col>
      <xdr:colOff>101600</xdr:colOff>
      <xdr:row>76</xdr:row>
      <xdr:rowOff>16787</xdr:rowOff>
    </xdr:to>
    <xdr:sp macro="" textlink="">
      <xdr:nvSpPr>
        <xdr:cNvPr id="635" name="楕円 634"/>
        <xdr:cNvSpPr/>
      </xdr:nvSpPr>
      <xdr:spPr>
        <a:xfrm>
          <a:off x="12763500" y="1294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33314</xdr:rowOff>
    </xdr:from>
    <xdr:ext cx="534377" cy="259045"/>
    <xdr:sp macro="" textlink="">
      <xdr:nvSpPr>
        <xdr:cNvPr id="636" name="テキスト ボックス 635"/>
        <xdr:cNvSpPr txBox="1"/>
      </xdr:nvSpPr>
      <xdr:spPr>
        <a:xfrm>
          <a:off x="12547111" y="1272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7" name="正方形/長方形 63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8" name="正方形/長方形 63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9" name="正方形/長方形 63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0" name="正方形/長方形 63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1" name="正方形/長方形 64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2" name="正方形/長方形 64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3" name="正方形/長方形 64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4" name="正方形/長方形 64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5" name="テキスト ボックス 64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6" name="直線コネクタ 64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7" name="直線コネクタ 64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8" name="テキスト ボックス 64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9" name="直線コネクタ 64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0" name="テキスト ボックス 64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1" name="直線コネクタ 65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2" name="テキスト ボックス 65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3" name="直線コネクタ 65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4" name="テキスト ボックス 65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5" name="直線コネクタ 65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6" name="テキスト ボックス 65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1448</xdr:rowOff>
    </xdr:from>
    <xdr:to>
      <xdr:col>85</xdr:col>
      <xdr:colOff>126364</xdr:colOff>
      <xdr:row>98</xdr:row>
      <xdr:rowOff>135855</xdr:rowOff>
    </xdr:to>
    <xdr:cxnSp macro="">
      <xdr:nvCxnSpPr>
        <xdr:cNvPr id="658" name="直線コネクタ 657"/>
        <xdr:cNvCxnSpPr/>
      </xdr:nvCxnSpPr>
      <xdr:spPr>
        <a:xfrm flipV="1">
          <a:off x="16317595" y="15774848"/>
          <a:ext cx="1269" cy="1163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139682</xdr:rowOff>
    </xdr:from>
    <xdr:ext cx="378565" cy="259045"/>
    <xdr:sp macro="" textlink="">
      <xdr:nvSpPr>
        <xdr:cNvPr id="659" name="積立金最小値テキスト"/>
        <xdr:cNvSpPr txBox="1"/>
      </xdr:nvSpPr>
      <xdr:spPr>
        <a:xfrm>
          <a:off x="16370300" y="16941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135855</xdr:rowOff>
    </xdr:from>
    <xdr:to>
      <xdr:col>86</xdr:col>
      <xdr:colOff>25400</xdr:colOff>
      <xdr:row>98</xdr:row>
      <xdr:rowOff>135855</xdr:rowOff>
    </xdr:to>
    <xdr:cxnSp macro="">
      <xdr:nvCxnSpPr>
        <xdr:cNvPr id="660" name="直線コネクタ 659"/>
        <xdr:cNvCxnSpPr/>
      </xdr:nvCxnSpPr>
      <xdr:spPr>
        <a:xfrm>
          <a:off x="16230600" y="1693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119575</xdr:rowOff>
    </xdr:from>
    <xdr:ext cx="599010" cy="259045"/>
    <xdr:sp macro="" textlink="">
      <xdr:nvSpPr>
        <xdr:cNvPr id="661" name="積立金最大値テキスト"/>
        <xdr:cNvSpPr txBox="1"/>
      </xdr:nvSpPr>
      <xdr:spPr>
        <a:xfrm>
          <a:off x="16370300" y="15550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1448</xdr:rowOff>
    </xdr:from>
    <xdr:to>
      <xdr:col>86</xdr:col>
      <xdr:colOff>25400</xdr:colOff>
      <xdr:row>92</xdr:row>
      <xdr:rowOff>1448</xdr:rowOff>
    </xdr:to>
    <xdr:cxnSp macro="">
      <xdr:nvCxnSpPr>
        <xdr:cNvPr id="662" name="直線コネクタ 661"/>
        <xdr:cNvCxnSpPr/>
      </xdr:nvCxnSpPr>
      <xdr:spPr>
        <a:xfrm>
          <a:off x="16230600" y="1577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53710</xdr:rowOff>
    </xdr:from>
    <xdr:to>
      <xdr:col>85</xdr:col>
      <xdr:colOff>127000</xdr:colOff>
      <xdr:row>98</xdr:row>
      <xdr:rowOff>81553</xdr:rowOff>
    </xdr:to>
    <xdr:cxnSp macro="">
      <xdr:nvCxnSpPr>
        <xdr:cNvPr id="663" name="直線コネクタ 662"/>
        <xdr:cNvCxnSpPr/>
      </xdr:nvCxnSpPr>
      <xdr:spPr>
        <a:xfrm>
          <a:off x="15481300" y="16855810"/>
          <a:ext cx="838200" cy="2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3585</xdr:rowOff>
    </xdr:from>
    <xdr:ext cx="534377" cy="259045"/>
    <xdr:sp macro="" textlink="">
      <xdr:nvSpPr>
        <xdr:cNvPr id="664" name="積立金平均値テキスト"/>
        <xdr:cNvSpPr txBox="1"/>
      </xdr:nvSpPr>
      <xdr:spPr>
        <a:xfrm>
          <a:off x="16370300" y="16634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152158</xdr:rowOff>
    </xdr:from>
    <xdr:to>
      <xdr:col>85</xdr:col>
      <xdr:colOff>177800</xdr:colOff>
      <xdr:row>98</xdr:row>
      <xdr:rowOff>82308</xdr:rowOff>
    </xdr:to>
    <xdr:sp macro="" textlink="">
      <xdr:nvSpPr>
        <xdr:cNvPr id="665" name="フローチャート: 判断 664"/>
        <xdr:cNvSpPr/>
      </xdr:nvSpPr>
      <xdr:spPr>
        <a:xfrm>
          <a:off x="16268700" y="16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26076</xdr:rowOff>
    </xdr:from>
    <xdr:to>
      <xdr:col>81</xdr:col>
      <xdr:colOff>50800</xdr:colOff>
      <xdr:row>98</xdr:row>
      <xdr:rowOff>53710</xdr:rowOff>
    </xdr:to>
    <xdr:cxnSp macro="">
      <xdr:nvCxnSpPr>
        <xdr:cNvPr id="666" name="直線コネクタ 665"/>
        <xdr:cNvCxnSpPr/>
      </xdr:nvCxnSpPr>
      <xdr:spPr>
        <a:xfrm>
          <a:off x="14592300" y="16828176"/>
          <a:ext cx="889000" cy="2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158212</xdr:rowOff>
    </xdr:from>
    <xdr:to>
      <xdr:col>81</xdr:col>
      <xdr:colOff>101600</xdr:colOff>
      <xdr:row>98</xdr:row>
      <xdr:rowOff>88362</xdr:rowOff>
    </xdr:to>
    <xdr:sp macro="" textlink="">
      <xdr:nvSpPr>
        <xdr:cNvPr id="667" name="フローチャート: 判断 666"/>
        <xdr:cNvSpPr/>
      </xdr:nvSpPr>
      <xdr:spPr>
        <a:xfrm>
          <a:off x="15430500" y="1678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104889</xdr:rowOff>
    </xdr:from>
    <xdr:ext cx="534377" cy="259045"/>
    <xdr:sp macro="" textlink="">
      <xdr:nvSpPr>
        <xdr:cNvPr id="668" name="テキスト ボックス 667"/>
        <xdr:cNvSpPr txBox="1"/>
      </xdr:nvSpPr>
      <xdr:spPr>
        <a:xfrm>
          <a:off x="15214111" y="1656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26076</xdr:rowOff>
    </xdr:from>
    <xdr:to>
      <xdr:col>76</xdr:col>
      <xdr:colOff>114300</xdr:colOff>
      <xdr:row>98</xdr:row>
      <xdr:rowOff>74408</xdr:rowOff>
    </xdr:to>
    <xdr:cxnSp macro="">
      <xdr:nvCxnSpPr>
        <xdr:cNvPr id="669" name="直線コネクタ 668"/>
        <xdr:cNvCxnSpPr/>
      </xdr:nvCxnSpPr>
      <xdr:spPr>
        <a:xfrm flipV="1">
          <a:off x="13703300" y="16828176"/>
          <a:ext cx="889000" cy="4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141570</xdr:rowOff>
    </xdr:from>
    <xdr:to>
      <xdr:col>76</xdr:col>
      <xdr:colOff>165100</xdr:colOff>
      <xdr:row>98</xdr:row>
      <xdr:rowOff>71720</xdr:rowOff>
    </xdr:to>
    <xdr:sp macro="" textlink="">
      <xdr:nvSpPr>
        <xdr:cNvPr id="670" name="フローチャート: 判断 669"/>
        <xdr:cNvSpPr/>
      </xdr:nvSpPr>
      <xdr:spPr>
        <a:xfrm>
          <a:off x="14541500" y="1677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88247</xdr:rowOff>
    </xdr:from>
    <xdr:ext cx="534377" cy="259045"/>
    <xdr:sp macro="" textlink="">
      <xdr:nvSpPr>
        <xdr:cNvPr id="671" name="テキスト ボックス 670"/>
        <xdr:cNvSpPr txBox="1"/>
      </xdr:nvSpPr>
      <xdr:spPr>
        <a:xfrm>
          <a:off x="14325111" y="1654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82271</xdr:rowOff>
    </xdr:from>
    <xdr:to>
      <xdr:col>71</xdr:col>
      <xdr:colOff>177800</xdr:colOff>
      <xdr:row>98</xdr:row>
      <xdr:rowOff>74408</xdr:rowOff>
    </xdr:to>
    <xdr:cxnSp macro="">
      <xdr:nvCxnSpPr>
        <xdr:cNvPr id="672" name="直線コネクタ 671"/>
        <xdr:cNvCxnSpPr/>
      </xdr:nvCxnSpPr>
      <xdr:spPr>
        <a:xfrm>
          <a:off x="12814300" y="16712921"/>
          <a:ext cx="889000" cy="16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51958</xdr:rowOff>
    </xdr:from>
    <xdr:to>
      <xdr:col>72</xdr:col>
      <xdr:colOff>38100</xdr:colOff>
      <xdr:row>96</xdr:row>
      <xdr:rowOff>153558</xdr:rowOff>
    </xdr:to>
    <xdr:sp macro="" textlink="">
      <xdr:nvSpPr>
        <xdr:cNvPr id="673" name="フローチャート: 判断 672"/>
        <xdr:cNvSpPr/>
      </xdr:nvSpPr>
      <xdr:spPr>
        <a:xfrm>
          <a:off x="13652500" y="1651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170085</xdr:rowOff>
    </xdr:from>
    <xdr:ext cx="534377" cy="259045"/>
    <xdr:sp macro="" textlink="">
      <xdr:nvSpPr>
        <xdr:cNvPr id="674" name="テキスト ボックス 673"/>
        <xdr:cNvSpPr txBox="1"/>
      </xdr:nvSpPr>
      <xdr:spPr>
        <a:xfrm>
          <a:off x="13436111" y="1628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92946</xdr:rowOff>
    </xdr:from>
    <xdr:to>
      <xdr:col>67</xdr:col>
      <xdr:colOff>101600</xdr:colOff>
      <xdr:row>98</xdr:row>
      <xdr:rowOff>23096</xdr:rowOff>
    </xdr:to>
    <xdr:sp macro="" textlink="">
      <xdr:nvSpPr>
        <xdr:cNvPr id="675" name="フローチャート: 判断 674"/>
        <xdr:cNvSpPr/>
      </xdr:nvSpPr>
      <xdr:spPr>
        <a:xfrm>
          <a:off x="12763500" y="167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14223</xdr:rowOff>
    </xdr:from>
    <xdr:ext cx="534377" cy="259045"/>
    <xdr:sp macro="" textlink="">
      <xdr:nvSpPr>
        <xdr:cNvPr id="676" name="テキスト ボックス 675"/>
        <xdr:cNvSpPr txBox="1"/>
      </xdr:nvSpPr>
      <xdr:spPr>
        <a:xfrm>
          <a:off x="12547111" y="1681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7" name="テキスト ボックス 67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8" name="テキスト ボックス 67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9" name="テキスト ボックス 67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0" name="テキスト ボックス 67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1" name="テキスト ボックス 68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30753</xdr:rowOff>
    </xdr:from>
    <xdr:to>
      <xdr:col>85</xdr:col>
      <xdr:colOff>177800</xdr:colOff>
      <xdr:row>98</xdr:row>
      <xdr:rowOff>132353</xdr:rowOff>
    </xdr:to>
    <xdr:sp macro="" textlink="">
      <xdr:nvSpPr>
        <xdr:cNvPr id="682" name="楕円 681"/>
        <xdr:cNvSpPr/>
      </xdr:nvSpPr>
      <xdr:spPr>
        <a:xfrm>
          <a:off x="16268700" y="1683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130585</xdr:rowOff>
    </xdr:from>
    <xdr:ext cx="534377" cy="259045"/>
    <xdr:sp macro="" textlink="">
      <xdr:nvSpPr>
        <xdr:cNvPr id="683" name="積立金該当値テキスト"/>
        <xdr:cNvSpPr txBox="1"/>
      </xdr:nvSpPr>
      <xdr:spPr>
        <a:xfrm>
          <a:off x="16370300" y="1676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2910</xdr:rowOff>
    </xdr:from>
    <xdr:to>
      <xdr:col>81</xdr:col>
      <xdr:colOff>101600</xdr:colOff>
      <xdr:row>98</xdr:row>
      <xdr:rowOff>104510</xdr:rowOff>
    </xdr:to>
    <xdr:sp macro="" textlink="">
      <xdr:nvSpPr>
        <xdr:cNvPr id="684" name="楕円 683"/>
        <xdr:cNvSpPr/>
      </xdr:nvSpPr>
      <xdr:spPr>
        <a:xfrm>
          <a:off x="15430500" y="1680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95637</xdr:rowOff>
    </xdr:from>
    <xdr:ext cx="534377" cy="259045"/>
    <xdr:sp macro="" textlink="">
      <xdr:nvSpPr>
        <xdr:cNvPr id="685" name="テキスト ボックス 684"/>
        <xdr:cNvSpPr txBox="1"/>
      </xdr:nvSpPr>
      <xdr:spPr>
        <a:xfrm>
          <a:off x="15214111" y="1689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146726</xdr:rowOff>
    </xdr:from>
    <xdr:to>
      <xdr:col>76</xdr:col>
      <xdr:colOff>165100</xdr:colOff>
      <xdr:row>98</xdr:row>
      <xdr:rowOff>76876</xdr:rowOff>
    </xdr:to>
    <xdr:sp macro="" textlink="">
      <xdr:nvSpPr>
        <xdr:cNvPr id="686" name="楕円 685"/>
        <xdr:cNvSpPr/>
      </xdr:nvSpPr>
      <xdr:spPr>
        <a:xfrm>
          <a:off x="14541500" y="1677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68003</xdr:rowOff>
    </xdr:from>
    <xdr:ext cx="534377" cy="259045"/>
    <xdr:sp macro="" textlink="">
      <xdr:nvSpPr>
        <xdr:cNvPr id="687" name="テキスト ボックス 686"/>
        <xdr:cNvSpPr txBox="1"/>
      </xdr:nvSpPr>
      <xdr:spPr>
        <a:xfrm>
          <a:off x="14325111" y="1687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23608</xdr:rowOff>
    </xdr:from>
    <xdr:to>
      <xdr:col>72</xdr:col>
      <xdr:colOff>38100</xdr:colOff>
      <xdr:row>98</xdr:row>
      <xdr:rowOff>125208</xdr:rowOff>
    </xdr:to>
    <xdr:sp macro="" textlink="">
      <xdr:nvSpPr>
        <xdr:cNvPr id="688" name="楕円 687"/>
        <xdr:cNvSpPr/>
      </xdr:nvSpPr>
      <xdr:spPr>
        <a:xfrm>
          <a:off x="13652500" y="1682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116335</xdr:rowOff>
    </xdr:from>
    <xdr:ext cx="534377" cy="259045"/>
    <xdr:sp macro="" textlink="">
      <xdr:nvSpPr>
        <xdr:cNvPr id="689" name="テキスト ボックス 688"/>
        <xdr:cNvSpPr txBox="1"/>
      </xdr:nvSpPr>
      <xdr:spPr>
        <a:xfrm>
          <a:off x="13436111" y="1691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31471</xdr:rowOff>
    </xdr:from>
    <xdr:to>
      <xdr:col>67</xdr:col>
      <xdr:colOff>101600</xdr:colOff>
      <xdr:row>97</xdr:row>
      <xdr:rowOff>133071</xdr:rowOff>
    </xdr:to>
    <xdr:sp macro="" textlink="">
      <xdr:nvSpPr>
        <xdr:cNvPr id="690" name="楕円 689"/>
        <xdr:cNvSpPr/>
      </xdr:nvSpPr>
      <xdr:spPr>
        <a:xfrm>
          <a:off x="12763500" y="1666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149598</xdr:rowOff>
    </xdr:from>
    <xdr:ext cx="534377" cy="259045"/>
    <xdr:sp macro="" textlink="">
      <xdr:nvSpPr>
        <xdr:cNvPr id="691" name="テキスト ボックス 690"/>
        <xdr:cNvSpPr txBox="1"/>
      </xdr:nvSpPr>
      <xdr:spPr>
        <a:xfrm>
          <a:off x="12547111" y="1643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2" name="正方形/長方形 69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3" name="正方形/長方形 69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4" name="正方形/長方形 69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5" name="正方形/長方形 69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6" name="正方形/長方形 69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7" name="正方形/長方形 69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8" name="正方形/長方形 69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9" name="正方形/長方形 69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0" name="テキスト ボックス 69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1" name="直線コネクタ 70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2" name="直線コネクタ 70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3" name="テキスト ボックス 70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4" name="直線コネクタ 70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05" name="テキスト ボックス 70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06" name="直線コネクタ 70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07" name="テキスト ボックス 70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08" name="直線コネクタ 70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09" name="テキスト ボックス 70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0" name="直線コネクタ 70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1" name="テキスト ボックス 71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168504</xdr:rowOff>
    </xdr:from>
    <xdr:to>
      <xdr:col>116</xdr:col>
      <xdr:colOff>62864</xdr:colOff>
      <xdr:row>39</xdr:row>
      <xdr:rowOff>44450</xdr:rowOff>
    </xdr:to>
    <xdr:cxnSp macro="">
      <xdr:nvCxnSpPr>
        <xdr:cNvPr id="715" name="直線コネクタ 714"/>
        <xdr:cNvCxnSpPr/>
      </xdr:nvCxnSpPr>
      <xdr:spPr>
        <a:xfrm flipV="1">
          <a:off x="22159595" y="5312004"/>
          <a:ext cx="1269" cy="141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1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17" name="直線コネクタ 71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115181</xdr:rowOff>
    </xdr:from>
    <xdr:ext cx="534377" cy="259045"/>
    <xdr:sp macro="" textlink="">
      <xdr:nvSpPr>
        <xdr:cNvPr id="718" name="投資及び出資金最大値テキスト"/>
        <xdr:cNvSpPr txBox="1"/>
      </xdr:nvSpPr>
      <xdr:spPr>
        <a:xfrm>
          <a:off x="22212300" y="508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168504</xdr:rowOff>
    </xdr:from>
    <xdr:to>
      <xdr:col>116</xdr:col>
      <xdr:colOff>152400</xdr:colOff>
      <xdr:row>30</xdr:row>
      <xdr:rowOff>168504</xdr:rowOff>
    </xdr:to>
    <xdr:cxnSp macro="">
      <xdr:nvCxnSpPr>
        <xdr:cNvPr id="719" name="直線コネクタ 718"/>
        <xdr:cNvCxnSpPr/>
      </xdr:nvCxnSpPr>
      <xdr:spPr>
        <a:xfrm>
          <a:off x="22072600" y="531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96418</xdr:rowOff>
    </xdr:from>
    <xdr:to>
      <xdr:col>116</xdr:col>
      <xdr:colOff>63500</xdr:colOff>
      <xdr:row>38</xdr:row>
      <xdr:rowOff>121031</xdr:rowOff>
    </xdr:to>
    <xdr:cxnSp macro="">
      <xdr:nvCxnSpPr>
        <xdr:cNvPr id="720" name="直線コネクタ 719"/>
        <xdr:cNvCxnSpPr/>
      </xdr:nvCxnSpPr>
      <xdr:spPr>
        <a:xfrm>
          <a:off x="21323300" y="6611518"/>
          <a:ext cx="838200" cy="2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50969</xdr:rowOff>
    </xdr:from>
    <xdr:ext cx="469744" cy="259045"/>
    <xdr:sp macro="" textlink="">
      <xdr:nvSpPr>
        <xdr:cNvPr id="721" name="投資及び出資金平均値テキスト"/>
        <xdr:cNvSpPr txBox="1"/>
      </xdr:nvSpPr>
      <xdr:spPr>
        <a:xfrm>
          <a:off x="22212300" y="63946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28092</xdr:rowOff>
    </xdr:from>
    <xdr:to>
      <xdr:col>116</xdr:col>
      <xdr:colOff>114300</xdr:colOff>
      <xdr:row>38</xdr:row>
      <xdr:rowOff>129692</xdr:rowOff>
    </xdr:to>
    <xdr:sp macro="" textlink="">
      <xdr:nvSpPr>
        <xdr:cNvPr id="722" name="フローチャート: 判断 721"/>
        <xdr:cNvSpPr/>
      </xdr:nvSpPr>
      <xdr:spPr>
        <a:xfrm>
          <a:off x="221107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92684</xdr:rowOff>
    </xdr:from>
    <xdr:to>
      <xdr:col>111</xdr:col>
      <xdr:colOff>177800</xdr:colOff>
      <xdr:row>38</xdr:row>
      <xdr:rowOff>96418</xdr:rowOff>
    </xdr:to>
    <xdr:cxnSp macro="">
      <xdr:nvCxnSpPr>
        <xdr:cNvPr id="723" name="直線コネクタ 722"/>
        <xdr:cNvCxnSpPr/>
      </xdr:nvCxnSpPr>
      <xdr:spPr>
        <a:xfrm>
          <a:off x="20434300" y="6607784"/>
          <a:ext cx="8890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59563</xdr:rowOff>
    </xdr:from>
    <xdr:to>
      <xdr:col>112</xdr:col>
      <xdr:colOff>38100</xdr:colOff>
      <xdr:row>38</xdr:row>
      <xdr:rowOff>161163</xdr:rowOff>
    </xdr:to>
    <xdr:sp macro="" textlink="">
      <xdr:nvSpPr>
        <xdr:cNvPr id="724" name="フローチャート: 判断 723"/>
        <xdr:cNvSpPr/>
      </xdr:nvSpPr>
      <xdr:spPr>
        <a:xfrm>
          <a:off x="21272500" y="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152290</xdr:rowOff>
    </xdr:from>
    <xdr:ext cx="469744" cy="259045"/>
    <xdr:sp macro="" textlink="">
      <xdr:nvSpPr>
        <xdr:cNvPr id="725" name="テキスト ボックス 724"/>
        <xdr:cNvSpPr txBox="1"/>
      </xdr:nvSpPr>
      <xdr:spPr>
        <a:xfrm>
          <a:off x="21088428" y="666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92684</xdr:rowOff>
    </xdr:from>
    <xdr:to>
      <xdr:col>107</xdr:col>
      <xdr:colOff>50800</xdr:colOff>
      <xdr:row>38</xdr:row>
      <xdr:rowOff>99161</xdr:rowOff>
    </xdr:to>
    <xdr:cxnSp macro="">
      <xdr:nvCxnSpPr>
        <xdr:cNvPr id="726" name="直線コネクタ 725"/>
        <xdr:cNvCxnSpPr/>
      </xdr:nvCxnSpPr>
      <xdr:spPr>
        <a:xfrm flipV="1">
          <a:off x="19545300" y="6607784"/>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84709</xdr:rowOff>
    </xdr:from>
    <xdr:to>
      <xdr:col>107</xdr:col>
      <xdr:colOff>101600</xdr:colOff>
      <xdr:row>39</xdr:row>
      <xdr:rowOff>14859</xdr:rowOff>
    </xdr:to>
    <xdr:sp macro="" textlink="">
      <xdr:nvSpPr>
        <xdr:cNvPr id="727" name="フローチャート: 判断 726"/>
        <xdr:cNvSpPr/>
      </xdr:nvSpPr>
      <xdr:spPr>
        <a:xfrm>
          <a:off x="20383500" y="65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5986</xdr:rowOff>
    </xdr:from>
    <xdr:ext cx="469744" cy="259045"/>
    <xdr:sp macro="" textlink="">
      <xdr:nvSpPr>
        <xdr:cNvPr id="728" name="テキスト ボックス 727"/>
        <xdr:cNvSpPr txBox="1"/>
      </xdr:nvSpPr>
      <xdr:spPr>
        <a:xfrm>
          <a:off x="20199428" y="669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99161</xdr:rowOff>
    </xdr:from>
    <xdr:to>
      <xdr:col>102</xdr:col>
      <xdr:colOff>114300</xdr:colOff>
      <xdr:row>38</xdr:row>
      <xdr:rowOff>167132</xdr:rowOff>
    </xdr:to>
    <xdr:cxnSp macro="">
      <xdr:nvCxnSpPr>
        <xdr:cNvPr id="729" name="直線コネクタ 728"/>
        <xdr:cNvCxnSpPr/>
      </xdr:nvCxnSpPr>
      <xdr:spPr>
        <a:xfrm flipV="1">
          <a:off x="18656300" y="6614261"/>
          <a:ext cx="889000" cy="6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72593</xdr:rowOff>
    </xdr:from>
    <xdr:to>
      <xdr:col>102</xdr:col>
      <xdr:colOff>165100</xdr:colOff>
      <xdr:row>39</xdr:row>
      <xdr:rowOff>2743</xdr:rowOff>
    </xdr:to>
    <xdr:sp macro="" textlink="">
      <xdr:nvSpPr>
        <xdr:cNvPr id="730" name="フローチャート: 判断 729"/>
        <xdr:cNvSpPr/>
      </xdr:nvSpPr>
      <xdr:spPr>
        <a:xfrm>
          <a:off x="19494500" y="65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165320</xdr:rowOff>
    </xdr:from>
    <xdr:ext cx="469744" cy="259045"/>
    <xdr:sp macro="" textlink="">
      <xdr:nvSpPr>
        <xdr:cNvPr id="731" name="テキスト ボックス 730"/>
        <xdr:cNvSpPr txBox="1"/>
      </xdr:nvSpPr>
      <xdr:spPr>
        <a:xfrm>
          <a:off x="19310428" y="668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55067</xdr:rowOff>
    </xdr:from>
    <xdr:to>
      <xdr:col>98</xdr:col>
      <xdr:colOff>38100</xdr:colOff>
      <xdr:row>38</xdr:row>
      <xdr:rowOff>156667</xdr:rowOff>
    </xdr:to>
    <xdr:sp macro="" textlink="">
      <xdr:nvSpPr>
        <xdr:cNvPr id="732" name="フローチャート: 判断 731"/>
        <xdr:cNvSpPr/>
      </xdr:nvSpPr>
      <xdr:spPr>
        <a:xfrm>
          <a:off x="18605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1744</xdr:rowOff>
    </xdr:from>
    <xdr:ext cx="469744" cy="259045"/>
    <xdr:sp macro="" textlink="">
      <xdr:nvSpPr>
        <xdr:cNvPr id="733" name="テキスト ボックス 732"/>
        <xdr:cNvSpPr txBox="1"/>
      </xdr:nvSpPr>
      <xdr:spPr>
        <a:xfrm>
          <a:off x="18421428" y="6345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70231</xdr:rowOff>
    </xdr:from>
    <xdr:to>
      <xdr:col>116</xdr:col>
      <xdr:colOff>114300</xdr:colOff>
      <xdr:row>39</xdr:row>
      <xdr:rowOff>381</xdr:rowOff>
    </xdr:to>
    <xdr:sp macro="" textlink="">
      <xdr:nvSpPr>
        <xdr:cNvPr id="739" name="楕円 738"/>
        <xdr:cNvSpPr/>
      </xdr:nvSpPr>
      <xdr:spPr>
        <a:xfrm>
          <a:off x="22110700" y="658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6519</xdr:rowOff>
    </xdr:from>
    <xdr:ext cx="469744" cy="259045"/>
    <xdr:sp macro="" textlink="">
      <xdr:nvSpPr>
        <xdr:cNvPr id="740" name="投資及び出資金該当値テキスト"/>
        <xdr:cNvSpPr txBox="1"/>
      </xdr:nvSpPr>
      <xdr:spPr>
        <a:xfrm>
          <a:off x="22212300" y="652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45618</xdr:rowOff>
    </xdr:from>
    <xdr:to>
      <xdr:col>112</xdr:col>
      <xdr:colOff>38100</xdr:colOff>
      <xdr:row>38</xdr:row>
      <xdr:rowOff>147218</xdr:rowOff>
    </xdr:to>
    <xdr:sp macro="" textlink="">
      <xdr:nvSpPr>
        <xdr:cNvPr id="741" name="楕円 740"/>
        <xdr:cNvSpPr/>
      </xdr:nvSpPr>
      <xdr:spPr>
        <a:xfrm>
          <a:off x="21272500" y="656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163746</xdr:rowOff>
    </xdr:from>
    <xdr:ext cx="469744" cy="259045"/>
    <xdr:sp macro="" textlink="">
      <xdr:nvSpPr>
        <xdr:cNvPr id="742" name="テキスト ボックス 741"/>
        <xdr:cNvSpPr txBox="1"/>
      </xdr:nvSpPr>
      <xdr:spPr>
        <a:xfrm>
          <a:off x="21088428" y="6335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41884</xdr:rowOff>
    </xdr:from>
    <xdr:to>
      <xdr:col>107</xdr:col>
      <xdr:colOff>101600</xdr:colOff>
      <xdr:row>38</xdr:row>
      <xdr:rowOff>143484</xdr:rowOff>
    </xdr:to>
    <xdr:sp macro="" textlink="">
      <xdr:nvSpPr>
        <xdr:cNvPr id="743" name="楕円 742"/>
        <xdr:cNvSpPr/>
      </xdr:nvSpPr>
      <xdr:spPr>
        <a:xfrm>
          <a:off x="20383500" y="65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160012</xdr:rowOff>
    </xdr:from>
    <xdr:ext cx="469744" cy="259045"/>
    <xdr:sp macro="" textlink="">
      <xdr:nvSpPr>
        <xdr:cNvPr id="744" name="テキスト ボックス 743"/>
        <xdr:cNvSpPr txBox="1"/>
      </xdr:nvSpPr>
      <xdr:spPr>
        <a:xfrm>
          <a:off x="20199428" y="633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48361</xdr:rowOff>
    </xdr:from>
    <xdr:to>
      <xdr:col>102</xdr:col>
      <xdr:colOff>165100</xdr:colOff>
      <xdr:row>38</xdr:row>
      <xdr:rowOff>149961</xdr:rowOff>
    </xdr:to>
    <xdr:sp macro="" textlink="">
      <xdr:nvSpPr>
        <xdr:cNvPr id="745" name="楕円 744"/>
        <xdr:cNvSpPr/>
      </xdr:nvSpPr>
      <xdr:spPr>
        <a:xfrm>
          <a:off x="19494500" y="656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166489</xdr:rowOff>
    </xdr:from>
    <xdr:ext cx="469744" cy="259045"/>
    <xdr:sp macro="" textlink="">
      <xdr:nvSpPr>
        <xdr:cNvPr id="746" name="テキスト ボックス 745"/>
        <xdr:cNvSpPr txBox="1"/>
      </xdr:nvSpPr>
      <xdr:spPr>
        <a:xfrm>
          <a:off x="19310428" y="6338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116332</xdr:rowOff>
    </xdr:from>
    <xdr:to>
      <xdr:col>98</xdr:col>
      <xdr:colOff>38100</xdr:colOff>
      <xdr:row>39</xdr:row>
      <xdr:rowOff>46482</xdr:rowOff>
    </xdr:to>
    <xdr:sp macro="" textlink="">
      <xdr:nvSpPr>
        <xdr:cNvPr id="747" name="楕円 746"/>
        <xdr:cNvSpPr/>
      </xdr:nvSpPr>
      <xdr:spPr>
        <a:xfrm>
          <a:off x="18605500" y="663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37609</xdr:rowOff>
    </xdr:from>
    <xdr:ext cx="378565" cy="259045"/>
    <xdr:sp macro="" textlink="">
      <xdr:nvSpPr>
        <xdr:cNvPr id="748" name="テキスト ボックス 747"/>
        <xdr:cNvSpPr txBox="1"/>
      </xdr:nvSpPr>
      <xdr:spPr>
        <a:xfrm>
          <a:off x="18467017" y="6724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9" name="直線コネクタ 75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0" name="テキスト ボックス 75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1" name="直線コネクタ 76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2" name="テキスト ボックス 76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3" name="直線コネクタ 76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4" name="テキスト ボックス 76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5" name="直線コネクタ 76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6" name="テキスト ボックス 76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7" name="直線コネクタ 76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68" name="テキスト ボックス 767"/>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9" name="直線コネクタ 76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0" name="テキスト ボックス 769"/>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26543</xdr:rowOff>
    </xdr:from>
    <xdr:to>
      <xdr:col>116</xdr:col>
      <xdr:colOff>62864</xdr:colOff>
      <xdr:row>59</xdr:row>
      <xdr:rowOff>44450</xdr:rowOff>
    </xdr:to>
    <xdr:cxnSp macro="">
      <xdr:nvCxnSpPr>
        <xdr:cNvPr id="772" name="直線コネクタ 771"/>
        <xdr:cNvCxnSpPr/>
      </xdr:nvCxnSpPr>
      <xdr:spPr>
        <a:xfrm flipV="1">
          <a:off x="22159595" y="8599043"/>
          <a:ext cx="1269" cy="1560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72293</xdr:rowOff>
    </xdr:from>
    <xdr:ext cx="249299" cy="259045"/>
    <xdr:sp macro="" textlink="">
      <xdr:nvSpPr>
        <xdr:cNvPr id="773" name="貸付金最小値テキスト"/>
        <xdr:cNvSpPr txBox="1"/>
      </xdr:nvSpPr>
      <xdr:spPr>
        <a:xfrm>
          <a:off x="22212300" y="10187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4" name="直線コネクタ 77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144670</xdr:rowOff>
    </xdr:from>
    <xdr:ext cx="599010" cy="259045"/>
    <xdr:sp macro="" textlink="">
      <xdr:nvSpPr>
        <xdr:cNvPr id="775" name="貸付金最大値テキスト"/>
        <xdr:cNvSpPr txBox="1"/>
      </xdr:nvSpPr>
      <xdr:spPr>
        <a:xfrm>
          <a:off x="22212300" y="8374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26543</xdr:rowOff>
    </xdr:from>
    <xdr:to>
      <xdr:col>116</xdr:col>
      <xdr:colOff>152400</xdr:colOff>
      <xdr:row>50</xdr:row>
      <xdr:rowOff>26543</xdr:rowOff>
    </xdr:to>
    <xdr:cxnSp macro="">
      <xdr:nvCxnSpPr>
        <xdr:cNvPr id="776" name="直線コネクタ 775"/>
        <xdr:cNvCxnSpPr/>
      </xdr:nvCxnSpPr>
      <xdr:spPr>
        <a:xfrm>
          <a:off x="22072600" y="859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116421</xdr:rowOff>
    </xdr:from>
    <xdr:to>
      <xdr:col>116</xdr:col>
      <xdr:colOff>63500</xdr:colOff>
      <xdr:row>58</xdr:row>
      <xdr:rowOff>117818</xdr:rowOff>
    </xdr:to>
    <xdr:cxnSp macro="">
      <xdr:nvCxnSpPr>
        <xdr:cNvPr id="777" name="直線コネクタ 776"/>
        <xdr:cNvCxnSpPr/>
      </xdr:nvCxnSpPr>
      <xdr:spPr>
        <a:xfrm>
          <a:off x="21323300" y="10060521"/>
          <a:ext cx="8382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116743</xdr:rowOff>
    </xdr:from>
    <xdr:ext cx="469744" cy="259045"/>
    <xdr:sp macro="" textlink="">
      <xdr:nvSpPr>
        <xdr:cNvPr id="778" name="貸付金平均値テキスト"/>
        <xdr:cNvSpPr txBox="1"/>
      </xdr:nvSpPr>
      <xdr:spPr>
        <a:xfrm>
          <a:off x="22212300" y="10060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138316</xdr:rowOff>
    </xdr:from>
    <xdr:to>
      <xdr:col>116</xdr:col>
      <xdr:colOff>114300</xdr:colOff>
      <xdr:row>59</xdr:row>
      <xdr:rowOff>68466</xdr:rowOff>
    </xdr:to>
    <xdr:sp macro="" textlink="">
      <xdr:nvSpPr>
        <xdr:cNvPr id="779" name="フローチャート: 判断 778"/>
        <xdr:cNvSpPr/>
      </xdr:nvSpPr>
      <xdr:spPr>
        <a:xfrm>
          <a:off x="22110700" y="1008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115913</xdr:rowOff>
    </xdr:from>
    <xdr:to>
      <xdr:col>111</xdr:col>
      <xdr:colOff>177800</xdr:colOff>
      <xdr:row>58</xdr:row>
      <xdr:rowOff>116421</xdr:rowOff>
    </xdr:to>
    <xdr:cxnSp macro="">
      <xdr:nvCxnSpPr>
        <xdr:cNvPr id="780" name="直線コネクタ 779"/>
        <xdr:cNvCxnSpPr/>
      </xdr:nvCxnSpPr>
      <xdr:spPr>
        <a:xfrm>
          <a:off x="20434300" y="10060013"/>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138684</xdr:rowOff>
    </xdr:from>
    <xdr:to>
      <xdr:col>112</xdr:col>
      <xdr:colOff>38100</xdr:colOff>
      <xdr:row>59</xdr:row>
      <xdr:rowOff>68834</xdr:rowOff>
    </xdr:to>
    <xdr:sp macro="" textlink="">
      <xdr:nvSpPr>
        <xdr:cNvPr id="781" name="フローチャート: 判断 780"/>
        <xdr:cNvSpPr/>
      </xdr:nvSpPr>
      <xdr:spPr>
        <a:xfrm>
          <a:off x="21272500" y="10082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59961</xdr:rowOff>
    </xdr:from>
    <xdr:ext cx="469744" cy="259045"/>
    <xdr:sp macro="" textlink="">
      <xdr:nvSpPr>
        <xdr:cNvPr id="782" name="テキスト ボックス 781"/>
        <xdr:cNvSpPr txBox="1"/>
      </xdr:nvSpPr>
      <xdr:spPr>
        <a:xfrm>
          <a:off x="21088428" y="10175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114719</xdr:rowOff>
    </xdr:from>
    <xdr:to>
      <xdr:col>107</xdr:col>
      <xdr:colOff>50800</xdr:colOff>
      <xdr:row>58</xdr:row>
      <xdr:rowOff>115913</xdr:rowOff>
    </xdr:to>
    <xdr:cxnSp macro="">
      <xdr:nvCxnSpPr>
        <xdr:cNvPr id="783" name="直線コネクタ 782"/>
        <xdr:cNvCxnSpPr/>
      </xdr:nvCxnSpPr>
      <xdr:spPr>
        <a:xfrm>
          <a:off x="19545300" y="10058819"/>
          <a:ext cx="889000" cy="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131597</xdr:rowOff>
    </xdr:from>
    <xdr:to>
      <xdr:col>107</xdr:col>
      <xdr:colOff>101600</xdr:colOff>
      <xdr:row>59</xdr:row>
      <xdr:rowOff>61747</xdr:rowOff>
    </xdr:to>
    <xdr:sp macro="" textlink="">
      <xdr:nvSpPr>
        <xdr:cNvPr id="784" name="フローチャート: 判断 783"/>
        <xdr:cNvSpPr/>
      </xdr:nvSpPr>
      <xdr:spPr>
        <a:xfrm>
          <a:off x="20383500" y="1007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52874</xdr:rowOff>
    </xdr:from>
    <xdr:ext cx="469744" cy="259045"/>
    <xdr:sp macro="" textlink="">
      <xdr:nvSpPr>
        <xdr:cNvPr id="785" name="テキスト ボックス 784"/>
        <xdr:cNvSpPr txBox="1"/>
      </xdr:nvSpPr>
      <xdr:spPr>
        <a:xfrm>
          <a:off x="20199428" y="1016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114427</xdr:rowOff>
    </xdr:from>
    <xdr:to>
      <xdr:col>102</xdr:col>
      <xdr:colOff>114300</xdr:colOff>
      <xdr:row>58</xdr:row>
      <xdr:rowOff>114719</xdr:rowOff>
    </xdr:to>
    <xdr:cxnSp macro="">
      <xdr:nvCxnSpPr>
        <xdr:cNvPr id="786" name="直線コネクタ 785"/>
        <xdr:cNvCxnSpPr/>
      </xdr:nvCxnSpPr>
      <xdr:spPr>
        <a:xfrm>
          <a:off x="18656300" y="10058527"/>
          <a:ext cx="889000" cy="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121653</xdr:rowOff>
    </xdr:from>
    <xdr:to>
      <xdr:col>102</xdr:col>
      <xdr:colOff>165100</xdr:colOff>
      <xdr:row>59</xdr:row>
      <xdr:rowOff>51803</xdr:rowOff>
    </xdr:to>
    <xdr:sp macro="" textlink="">
      <xdr:nvSpPr>
        <xdr:cNvPr id="787" name="フローチャート: 判断 786"/>
        <xdr:cNvSpPr/>
      </xdr:nvSpPr>
      <xdr:spPr>
        <a:xfrm>
          <a:off x="19494500" y="1006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42930</xdr:rowOff>
    </xdr:from>
    <xdr:ext cx="469744" cy="259045"/>
    <xdr:sp macro="" textlink="">
      <xdr:nvSpPr>
        <xdr:cNvPr id="788" name="テキスト ボックス 787"/>
        <xdr:cNvSpPr txBox="1"/>
      </xdr:nvSpPr>
      <xdr:spPr>
        <a:xfrm>
          <a:off x="19310428" y="10158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121031</xdr:rowOff>
    </xdr:from>
    <xdr:to>
      <xdr:col>98</xdr:col>
      <xdr:colOff>38100</xdr:colOff>
      <xdr:row>59</xdr:row>
      <xdr:rowOff>51181</xdr:rowOff>
    </xdr:to>
    <xdr:sp macro="" textlink="">
      <xdr:nvSpPr>
        <xdr:cNvPr id="789" name="フローチャート: 判断 788"/>
        <xdr:cNvSpPr/>
      </xdr:nvSpPr>
      <xdr:spPr>
        <a:xfrm>
          <a:off x="18605500" y="1006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42308</xdr:rowOff>
    </xdr:from>
    <xdr:ext cx="469744" cy="259045"/>
    <xdr:sp macro="" textlink="">
      <xdr:nvSpPr>
        <xdr:cNvPr id="790" name="テキスト ボックス 789"/>
        <xdr:cNvSpPr txBox="1"/>
      </xdr:nvSpPr>
      <xdr:spPr>
        <a:xfrm>
          <a:off x="18421428" y="1015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1" name="テキスト ボックス 79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2" name="テキスト ボックス 79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3" name="テキスト ボックス 79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4" name="テキスト ボックス 79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5" name="テキスト ボックス 79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67018</xdr:rowOff>
    </xdr:from>
    <xdr:to>
      <xdr:col>116</xdr:col>
      <xdr:colOff>114300</xdr:colOff>
      <xdr:row>58</xdr:row>
      <xdr:rowOff>168618</xdr:rowOff>
    </xdr:to>
    <xdr:sp macro="" textlink="">
      <xdr:nvSpPr>
        <xdr:cNvPr id="796" name="楕円 795"/>
        <xdr:cNvSpPr/>
      </xdr:nvSpPr>
      <xdr:spPr>
        <a:xfrm>
          <a:off x="22110700" y="1001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26395</xdr:rowOff>
    </xdr:from>
    <xdr:ext cx="469744" cy="259045"/>
    <xdr:sp macro="" textlink="">
      <xdr:nvSpPr>
        <xdr:cNvPr id="797" name="貸付金該当値テキスト"/>
        <xdr:cNvSpPr txBox="1"/>
      </xdr:nvSpPr>
      <xdr:spPr>
        <a:xfrm>
          <a:off x="22212300" y="9799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65621</xdr:rowOff>
    </xdr:from>
    <xdr:to>
      <xdr:col>112</xdr:col>
      <xdr:colOff>38100</xdr:colOff>
      <xdr:row>58</xdr:row>
      <xdr:rowOff>167221</xdr:rowOff>
    </xdr:to>
    <xdr:sp macro="" textlink="">
      <xdr:nvSpPr>
        <xdr:cNvPr id="798" name="楕円 797"/>
        <xdr:cNvSpPr/>
      </xdr:nvSpPr>
      <xdr:spPr>
        <a:xfrm>
          <a:off x="21272500" y="1000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12298</xdr:rowOff>
    </xdr:from>
    <xdr:ext cx="469744" cy="259045"/>
    <xdr:sp macro="" textlink="">
      <xdr:nvSpPr>
        <xdr:cNvPr id="799" name="テキスト ボックス 798"/>
        <xdr:cNvSpPr txBox="1"/>
      </xdr:nvSpPr>
      <xdr:spPr>
        <a:xfrm>
          <a:off x="21088428" y="9784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65113</xdr:rowOff>
    </xdr:from>
    <xdr:to>
      <xdr:col>107</xdr:col>
      <xdr:colOff>101600</xdr:colOff>
      <xdr:row>58</xdr:row>
      <xdr:rowOff>166713</xdr:rowOff>
    </xdr:to>
    <xdr:sp macro="" textlink="">
      <xdr:nvSpPr>
        <xdr:cNvPr id="800" name="楕円 799"/>
        <xdr:cNvSpPr/>
      </xdr:nvSpPr>
      <xdr:spPr>
        <a:xfrm>
          <a:off x="20383500" y="1000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11790</xdr:rowOff>
    </xdr:from>
    <xdr:ext cx="469744" cy="259045"/>
    <xdr:sp macro="" textlink="">
      <xdr:nvSpPr>
        <xdr:cNvPr id="801" name="テキスト ボックス 800"/>
        <xdr:cNvSpPr txBox="1"/>
      </xdr:nvSpPr>
      <xdr:spPr>
        <a:xfrm>
          <a:off x="20199428" y="9784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63919</xdr:rowOff>
    </xdr:from>
    <xdr:to>
      <xdr:col>102</xdr:col>
      <xdr:colOff>165100</xdr:colOff>
      <xdr:row>58</xdr:row>
      <xdr:rowOff>165519</xdr:rowOff>
    </xdr:to>
    <xdr:sp macro="" textlink="">
      <xdr:nvSpPr>
        <xdr:cNvPr id="802" name="楕円 801"/>
        <xdr:cNvSpPr/>
      </xdr:nvSpPr>
      <xdr:spPr>
        <a:xfrm>
          <a:off x="19494500" y="1000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10596</xdr:rowOff>
    </xdr:from>
    <xdr:ext cx="469744" cy="259045"/>
    <xdr:sp macro="" textlink="">
      <xdr:nvSpPr>
        <xdr:cNvPr id="803" name="テキスト ボックス 802"/>
        <xdr:cNvSpPr txBox="1"/>
      </xdr:nvSpPr>
      <xdr:spPr>
        <a:xfrm>
          <a:off x="19310428" y="978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63627</xdr:rowOff>
    </xdr:from>
    <xdr:to>
      <xdr:col>98</xdr:col>
      <xdr:colOff>38100</xdr:colOff>
      <xdr:row>58</xdr:row>
      <xdr:rowOff>165227</xdr:rowOff>
    </xdr:to>
    <xdr:sp macro="" textlink="">
      <xdr:nvSpPr>
        <xdr:cNvPr id="804" name="楕円 803"/>
        <xdr:cNvSpPr/>
      </xdr:nvSpPr>
      <xdr:spPr>
        <a:xfrm>
          <a:off x="18605500" y="1000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10304</xdr:rowOff>
    </xdr:from>
    <xdr:ext cx="469744" cy="259045"/>
    <xdr:sp macro="" textlink="">
      <xdr:nvSpPr>
        <xdr:cNvPr id="805" name="テキスト ボックス 804"/>
        <xdr:cNvSpPr txBox="1"/>
      </xdr:nvSpPr>
      <xdr:spPr>
        <a:xfrm>
          <a:off x="18421428" y="9782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6" name="正方形/長方形 80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7" name="正方形/長方形 80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8" name="正方形/長方形 80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9" name="正方形/長方形 80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0" name="正方形/長方形 80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1" name="正方形/長方形 81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2" name="正方形/長方形 81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3" name="正方形/長方形 81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4" name="テキスト ボックス 81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5" name="直線コネクタ 81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16" name="直線コネクタ 81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17" name="テキスト ボックス 816"/>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18" name="直線コネクタ 81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19" name="テキスト ボックス 81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0" name="直線コネクタ 81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1" name="テキスト ボックス 82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2" name="直線コネクタ 82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3" name="テキスト ボックス 82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4" name="直線コネクタ 82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25" name="テキスト ボックス 82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26" name="直線コネクタ 82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27" name="テキスト ボックス 82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8" name="直線コネクタ 82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9" name="テキスト ボックス 82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47150</xdr:rowOff>
    </xdr:from>
    <xdr:to>
      <xdr:col>116</xdr:col>
      <xdr:colOff>62864</xdr:colOff>
      <xdr:row>78</xdr:row>
      <xdr:rowOff>101992</xdr:rowOff>
    </xdr:to>
    <xdr:cxnSp macro="">
      <xdr:nvCxnSpPr>
        <xdr:cNvPr id="831" name="直線コネクタ 830"/>
        <xdr:cNvCxnSpPr/>
      </xdr:nvCxnSpPr>
      <xdr:spPr>
        <a:xfrm flipV="1">
          <a:off x="22159595" y="12220100"/>
          <a:ext cx="1269" cy="1254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105819</xdr:rowOff>
    </xdr:from>
    <xdr:ext cx="534377" cy="259045"/>
    <xdr:sp macro="" textlink="">
      <xdr:nvSpPr>
        <xdr:cNvPr id="832" name="繰出金最小値テキスト"/>
        <xdr:cNvSpPr txBox="1"/>
      </xdr:nvSpPr>
      <xdr:spPr>
        <a:xfrm>
          <a:off x="22212300" y="1347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101992</xdr:rowOff>
    </xdr:from>
    <xdr:to>
      <xdr:col>116</xdr:col>
      <xdr:colOff>152400</xdr:colOff>
      <xdr:row>78</xdr:row>
      <xdr:rowOff>101992</xdr:rowOff>
    </xdr:to>
    <xdr:cxnSp macro="">
      <xdr:nvCxnSpPr>
        <xdr:cNvPr id="833" name="直線コネクタ 832"/>
        <xdr:cNvCxnSpPr/>
      </xdr:nvCxnSpPr>
      <xdr:spPr>
        <a:xfrm>
          <a:off x="22072600" y="1347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165277</xdr:rowOff>
    </xdr:from>
    <xdr:ext cx="599010" cy="259045"/>
    <xdr:sp macro="" textlink="">
      <xdr:nvSpPr>
        <xdr:cNvPr id="834" name="繰出金最大値テキスト"/>
        <xdr:cNvSpPr txBox="1"/>
      </xdr:nvSpPr>
      <xdr:spPr>
        <a:xfrm>
          <a:off x="22212300" y="1199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47150</xdr:rowOff>
    </xdr:from>
    <xdr:to>
      <xdr:col>116</xdr:col>
      <xdr:colOff>152400</xdr:colOff>
      <xdr:row>71</xdr:row>
      <xdr:rowOff>47150</xdr:rowOff>
    </xdr:to>
    <xdr:cxnSp macro="">
      <xdr:nvCxnSpPr>
        <xdr:cNvPr id="835" name="直線コネクタ 834"/>
        <xdr:cNvCxnSpPr/>
      </xdr:nvCxnSpPr>
      <xdr:spPr>
        <a:xfrm>
          <a:off x="22072600" y="1222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119823</xdr:rowOff>
    </xdr:from>
    <xdr:to>
      <xdr:col>116</xdr:col>
      <xdr:colOff>63500</xdr:colOff>
      <xdr:row>75</xdr:row>
      <xdr:rowOff>131362</xdr:rowOff>
    </xdr:to>
    <xdr:cxnSp macro="">
      <xdr:nvCxnSpPr>
        <xdr:cNvPr id="836" name="直線コネクタ 835"/>
        <xdr:cNvCxnSpPr/>
      </xdr:nvCxnSpPr>
      <xdr:spPr>
        <a:xfrm flipV="1">
          <a:off x="21323300" y="12978573"/>
          <a:ext cx="838200" cy="1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68927</xdr:rowOff>
    </xdr:from>
    <xdr:ext cx="534377" cy="259045"/>
    <xdr:sp macro="" textlink="">
      <xdr:nvSpPr>
        <xdr:cNvPr id="837" name="繰出金平均値テキスト"/>
        <xdr:cNvSpPr txBox="1"/>
      </xdr:nvSpPr>
      <xdr:spPr>
        <a:xfrm>
          <a:off x="22212300" y="12927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90500</xdr:rowOff>
    </xdr:from>
    <xdr:to>
      <xdr:col>116</xdr:col>
      <xdr:colOff>114300</xdr:colOff>
      <xdr:row>76</xdr:row>
      <xdr:rowOff>20650</xdr:rowOff>
    </xdr:to>
    <xdr:sp macro="" textlink="">
      <xdr:nvSpPr>
        <xdr:cNvPr id="838" name="フローチャート: 判断 837"/>
        <xdr:cNvSpPr/>
      </xdr:nvSpPr>
      <xdr:spPr>
        <a:xfrm>
          <a:off x="221107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131362</xdr:rowOff>
    </xdr:from>
    <xdr:to>
      <xdr:col>111</xdr:col>
      <xdr:colOff>177800</xdr:colOff>
      <xdr:row>76</xdr:row>
      <xdr:rowOff>7395</xdr:rowOff>
    </xdr:to>
    <xdr:cxnSp macro="">
      <xdr:nvCxnSpPr>
        <xdr:cNvPr id="839" name="直線コネクタ 838"/>
        <xdr:cNvCxnSpPr/>
      </xdr:nvCxnSpPr>
      <xdr:spPr>
        <a:xfrm flipV="1">
          <a:off x="20434300" y="12990112"/>
          <a:ext cx="889000" cy="4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102605</xdr:rowOff>
    </xdr:from>
    <xdr:to>
      <xdr:col>112</xdr:col>
      <xdr:colOff>38100</xdr:colOff>
      <xdr:row>76</xdr:row>
      <xdr:rowOff>32755</xdr:rowOff>
    </xdr:to>
    <xdr:sp macro="" textlink="">
      <xdr:nvSpPr>
        <xdr:cNvPr id="840" name="フローチャート: 判断 839"/>
        <xdr:cNvSpPr/>
      </xdr:nvSpPr>
      <xdr:spPr>
        <a:xfrm>
          <a:off x="21272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23882</xdr:rowOff>
    </xdr:from>
    <xdr:ext cx="534377" cy="259045"/>
    <xdr:sp macro="" textlink="">
      <xdr:nvSpPr>
        <xdr:cNvPr id="841" name="テキスト ボックス 840"/>
        <xdr:cNvSpPr txBox="1"/>
      </xdr:nvSpPr>
      <xdr:spPr>
        <a:xfrm>
          <a:off x="21056111" y="1305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7395</xdr:rowOff>
    </xdr:from>
    <xdr:to>
      <xdr:col>107</xdr:col>
      <xdr:colOff>50800</xdr:colOff>
      <xdr:row>76</xdr:row>
      <xdr:rowOff>20763</xdr:rowOff>
    </xdr:to>
    <xdr:cxnSp macro="">
      <xdr:nvCxnSpPr>
        <xdr:cNvPr id="842" name="直線コネクタ 841"/>
        <xdr:cNvCxnSpPr/>
      </xdr:nvCxnSpPr>
      <xdr:spPr>
        <a:xfrm flipV="1">
          <a:off x="19545300" y="13037595"/>
          <a:ext cx="889000" cy="1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72212</xdr:rowOff>
    </xdr:from>
    <xdr:to>
      <xdr:col>107</xdr:col>
      <xdr:colOff>101600</xdr:colOff>
      <xdr:row>76</xdr:row>
      <xdr:rowOff>2363</xdr:rowOff>
    </xdr:to>
    <xdr:sp macro="" textlink="">
      <xdr:nvSpPr>
        <xdr:cNvPr id="843" name="フローチャート: 判断 842"/>
        <xdr:cNvSpPr/>
      </xdr:nvSpPr>
      <xdr:spPr>
        <a:xfrm>
          <a:off x="20383500" y="129309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18889</xdr:rowOff>
    </xdr:from>
    <xdr:ext cx="534377" cy="259045"/>
    <xdr:sp macro="" textlink="">
      <xdr:nvSpPr>
        <xdr:cNvPr id="844" name="テキスト ボックス 843"/>
        <xdr:cNvSpPr txBox="1"/>
      </xdr:nvSpPr>
      <xdr:spPr>
        <a:xfrm>
          <a:off x="20167111" y="1270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20763</xdr:rowOff>
    </xdr:from>
    <xdr:to>
      <xdr:col>102</xdr:col>
      <xdr:colOff>114300</xdr:colOff>
      <xdr:row>76</xdr:row>
      <xdr:rowOff>27087</xdr:rowOff>
    </xdr:to>
    <xdr:cxnSp macro="">
      <xdr:nvCxnSpPr>
        <xdr:cNvPr id="845" name="直線コネクタ 844"/>
        <xdr:cNvCxnSpPr/>
      </xdr:nvCxnSpPr>
      <xdr:spPr>
        <a:xfrm flipV="1">
          <a:off x="18656300" y="13050963"/>
          <a:ext cx="889000" cy="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67215</xdr:rowOff>
    </xdr:from>
    <xdr:to>
      <xdr:col>102</xdr:col>
      <xdr:colOff>165100</xdr:colOff>
      <xdr:row>75</xdr:row>
      <xdr:rowOff>168815</xdr:rowOff>
    </xdr:to>
    <xdr:sp macro="" textlink="">
      <xdr:nvSpPr>
        <xdr:cNvPr id="846" name="フローチャート: 判断 845"/>
        <xdr:cNvSpPr/>
      </xdr:nvSpPr>
      <xdr:spPr>
        <a:xfrm>
          <a:off x="19494500" y="129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13892</xdr:rowOff>
    </xdr:from>
    <xdr:ext cx="534377" cy="259045"/>
    <xdr:sp macro="" textlink="">
      <xdr:nvSpPr>
        <xdr:cNvPr id="847" name="テキスト ボックス 846"/>
        <xdr:cNvSpPr txBox="1"/>
      </xdr:nvSpPr>
      <xdr:spPr>
        <a:xfrm>
          <a:off x="19278111" y="1270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99623</xdr:rowOff>
    </xdr:from>
    <xdr:to>
      <xdr:col>98</xdr:col>
      <xdr:colOff>38100</xdr:colOff>
      <xdr:row>76</xdr:row>
      <xdr:rowOff>29772</xdr:rowOff>
    </xdr:to>
    <xdr:sp macro="" textlink="">
      <xdr:nvSpPr>
        <xdr:cNvPr id="848" name="フローチャート: 判断 847"/>
        <xdr:cNvSpPr/>
      </xdr:nvSpPr>
      <xdr:spPr>
        <a:xfrm>
          <a:off x="18605500" y="129583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46300</xdr:rowOff>
    </xdr:from>
    <xdr:ext cx="534377" cy="259045"/>
    <xdr:sp macro="" textlink="">
      <xdr:nvSpPr>
        <xdr:cNvPr id="849" name="テキスト ボックス 848"/>
        <xdr:cNvSpPr txBox="1"/>
      </xdr:nvSpPr>
      <xdr:spPr>
        <a:xfrm>
          <a:off x="18389111" y="1273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0" name="テキスト ボックス 84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1" name="テキスト ボックス 85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2" name="テキスト ボックス 85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3" name="テキスト ボックス 85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4" name="テキスト ボックス 85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69023</xdr:rowOff>
    </xdr:from>
    <xdr:to>
      <xdr:col>116</xdr:col>
      <xdr:colOff>114300</xdr:colOff>
      <xdr:row>75</xdr:row>
      <xdr:rowOff>170622</xdr:rowOff>
    </xdr:to>
    <xdr:sp macro="" textlink="">
      <xdr:nvSpPr>
        <xdr:cNvPr id="855" name="楕円 854"/>
        <xdr:cNvSpPr/>
      </xdr:nvSpPr>
      <xdr:spPr>
        <a:xfrm>
          <a:off x="22110700" y="1292777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91900</xdr:rowOff>
    </xdr:from>
    <xdr:ext cx="534377" cy="259045"/>
    <xdr:sp macro="" textlink="">
      <xdr:nvSpPr>
        <xdr:cNvPr id="856" name="繰出金該当値テキスト"/>
        <xdr:cNvSpPr txBox="1"/>
      </xdr:nvSpPr>
      <xdr:spPr>
        <a:xfrm>
          <a:off x="22212300" y="1277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80562</xdr:rowOff>
    </xdr:from>
    <xdr:to>
      <xdr:col>112</xdr:col>
      <xdr:colOff>38100</xdr:colOff>
      <xdr:row>76</xdr:row>
      <xdr:rowOff>10713</xdr:rowOff>
    </xdr:to>
    <xdr:sp macro="" textlink="">
      <xdr:nvSpPr>
        <xdr:cNvPr id="857" name="楕円 856"/>
        <xdr:cNvSpPr/>
      </xdr:nvSpPr>
      <xdr:spPr>
        <a:xfrm>
          <a:off x="21272500" y="129393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27239</xdr:rowOff>
    </xdr:from>
    <xdr:ext cx="534377" cy="259045"/>
    <xdr:sp macro="" textlink="">
      <xdr:nvSpPr>
        <xdr:cNvPr id="858" name="テキスト ボックス 857"/>
        <xdr:cNvSpPr txBox="1"/>
      </xdr:nvSpPr>
      <xdr:spPr>
        <a:xfrm>
          <a:off x="21056111" y="1271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128045</xdr:rowOff>
    </xdr:from>
    <xdr:to>
      <xdr:col>107</xdr:col>
      <xdr:colOff>101600</xdr:colOff>
      <xdr:row>76</xdr:row>
      <xdr:rowOff>58195</xdr:rowOff>
    </xdr:to>
    <xdr:sp macro="" textlink="">
      <xdr:nvSpPr>
        <xdr:cNvPr id="859" name="楕円 858"/>
        <xdr:cNvSpPr/>
      </xdr:nvSpPr>
      <xdr:spPr>
        <a:xfrm>
          <a:off x="20383500" y="1298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49322</xdr:rowOff>
    </xdr:from>
    <xdr:ext cx="534377" cy="259045"/>
    <xdr:sp macro="" textlink="">
      <xdr:nvSpPr>
        <xdr:cNvPr id="860" name="テキスト ボックス 859"/>
        <xdr:cNvSpPr txBox="1"/>
      </xdr:nvSpPr>
      <xdr:spPr>
        <a:xfrm>
          <a:off x="20167111" y="1307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141412</xdr:rowOff>
    </xdr:from>
    <xdr:to>
      <xdr:col>102</xdr:col>
      <xdr:colOff>165100</xdr:colOff>
      <xdr:row>76</xdr:row>
      <xdr:rowOff>71562</xdr:rowOff>
    </xdr:to>
    <xdr:sp macro="" textlink="">
      <xdr:nvSpPr>
        <xdr:cNvPr id="861" name="楕円 860"/>
        <xdr:cNvSpPr/>
      </xdr:nvSpPr>
      <xdr:spPr>
        <a:xfrm>
          <a:off x="19494500" y="130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62690</xdr:rowOff>
    </xdr:from>
    <xdr:ext cx="534377" cy="259045"/>
    <xdr:sp macro="" textlink="">
      <xdr:nvSpPr>
        <xdr:cNvPr id="862" name="テキスト ボックス 861"/>
        <xdr:cNvSpPr txBox="1"/>
      </xdr:nvSpPr>
      <xdr:spPr>
        <a:xfrm>
          <a:off x="19278111" y="1309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147737</xdr:rowOff>
    </xdr:from>
    <xdr:to>
      <xdr:col>98</xdr:col>
      <xdr:colOff>38100</xdr:colOff>
      <xdr:row>76</xdr:row>
      <xdr:rowOff>77887</xdr:rowOff>
    </xdr:to>
    <xdr:sp macro="" textlink="">
      <xdr:nvSpPr>
        <xdr:cNvPr id="863" name="楕円 862"/>
        <xdr:cNvSpPr/>
      </xdr:nvSpPr>
      <xdr:spPr>
        <a:xfrm>
          <a:off x="18605500" y="1300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69014</xdr:rowOff>
    </xdr:from>
    <xdr:ext cx="534377" cy="259045"/>
    <xdr:sp macro="" textlink="">
      <xdr:nvSpPr>
        <xdr:cNvPr id="864" name="テキスト ボックス 863"/>
        <xdr:cNvSpPr txBox="1"/>
      </xdr:nvSpPr>
      <xdr:spPr>
        <a:xfrm>
          <a:off x="18389111" y="1309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5" name="正方形/長方形 86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6" name="正方形/長方形 86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7" name="正方形/長方形 86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8" name="正方形/長方形 86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9" name="正方形/長方形 86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0" name="正方形/長方形 86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1" name="正方形/長方形 87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2" name="正方形/長方形 87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3" name="テキスト ボックス 87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4" name="直線コネクタ 87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75" name="直線コネクタ 87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76" name="テキスト ボックス 87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77" name="直線コネクタ 87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78" name="テキスト ボックス 877"/>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80" name="テキスト ボックス 879"/>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81" name="直線コネクタ 88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82" name="テキスト ボックス 881"/>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83" name="直線コネクタ 88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84" name="テキスト ボックス 883"/>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86" name="テキスト ボックス 88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888" name="直線コネクタ 887"/>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889"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0" name="直線コネクタ 88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891"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2" name="直線コネクタ 89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893" name="直線コネクタ 89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894"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895" name="フローチャート: 判断 894"/>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896" name="直線コネクタ 89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897" name="フローチャート: 判断 896"/>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898" name="テキスト ボックス 897"/>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899" name="直線コネクタ 89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00" name="フローチャート: 判断 899"/>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01" name="テキスト ボックス 900"/>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02" name="直線コネクタ 90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90</xdr:row>
      <xdr:rowOff>50800</xdr:rowOff>
    </xdr:from>
    <xdr:to>
      <xdr:col>102</xdr:col>
      <xdr:colOff>165100</xdr:colOff>
      <xdr:row>90</xdr:row>
      <xdr:rowOff>152400</xdr:rowOff>
    </xdr:to>
    <xdr:sp macro="" textlink="">
      <xdr:nvSpPr>
        <xdr:cNvPr id="903" name="フローチャート: 判断 902"/>
        <xdr:cNvSpPr/>
      </xdr:nvSpPr>
      <xdr:spPr>
        <a:xfrm>
          <a:off x="19494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168927</xdr:rowOff>
    </xdr:from>
    <xdr:ext cx="313932" cy="259045"/>
    <xdr:sp macro="" textlink="">
      <xdr:nvSpPr>
        <xdr:cNvPr id="904" name="テキスト ボックス 903"/>
        <xdr:cNvSpPr txBox="1"/>
      </xdr:nvSpPr>
      <xdr:spPr>
        <a:xfrm>
          <a:off x="19388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05" name="フローチャート: 判断 904"/>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06" name="テキスト ボックス 905"/>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2" name="楕円 91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13"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14" name="楕円 91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15" name="テキスト ボックス 914"/>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16" name="楕円 91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17" name="テキスト ボックス 916"/>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18" name="楕円 91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19" name="テキスト ボックス 918"/>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0" name="楕円 91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21" name="テキスト ボックス 920"/>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人件費については、全国平均や北海道平均よりも高い傾向にあるが、類似団体と比較するとほぼ同程度となっている。</a:t>
          </a:r>
          <a:endParaRPr lang="ja-JP" altLang="ja-JP" sz="1400">
            <a:effectLst/>
          </a:endParaRPr>
        </a:p>
        <a:p>
          <a:r>
            <a:rPr kumimoji="1" lang="ja-JP" altLang="ja-JP" sz="1100">
              <a:solidFill>
                <a:schemeClr val="dk1"/>
              </a:solidFill>
              <a:effectLst/>
              <a:latin typeface="+mn-lt"/>
              <a:ea typeface="+mn-ea"/>
              <a:cs typeface="+mn-cs"/>
            </a:rPr>
            <a:t>物件費については、</a:t>
          </a:r>
          <a:r>
            <a:rPr lang="ja-JP" altLang="ja-JP" sz="1100" b="0" i="0" baseline="0">
              <a:solidFill>
                <a:schemeClr val="dk1"/>
              </a:solidFill>
              <a:effectLst/>
              <a:latin typeface="+mn-lt"/>
              <a:ea typeface="+mn-ea"/>
              <a:cs typeface="+mn-cs"/>
            </a:rPr>
            <a:t>大雪により道路維持管理にかかる燃料費および委託料などの経費が大きく上がったため</a:t>
          </a:r>
          <a:r>
            <a:rPr kumimoji="1" lang="ja-JP" altLang="ja-JP" sz="1100">
              <a:solidFill>
                <a:schemeClr val="dk1"/>
              </a:solidFill>
              <a:effectLst/>
              <a:latin typeface="+mn-lt"/>
              <a:ea typeface="+mn-ea"/>
              <a:cs typeface="+mn-cs"/>
            </a:rPr>
            <a:t>全国平均や類似団体と比べても高い値となっている。</a:t>
          </a:r>
          <a:endParaRPr lang="ja-JP" altLang="ja-JP" sz="1400">
            <a:effectLst/>
          </a:endParaRPr>
        </a:p>
        <a:p>
          <a:r>
            <a:rPr kumimoji="1" lang="ja-JP" altLang="ja-JP" sz="1100">
              <a:solidFill>
                <a:schemeClr val="dk1"/>
              </a:solidFill>
              <a:effectLst/>
              <a:latin typeface="+mn-lt"/>
              <a:ea typeface="+mn-ea"/>
              <a:cs typeface="+mn-cs"/>
            </a:rPr>
            <a:t>補助費等については、各種団体への補助や事業等に伴う負担が増えたため全国平均や類似団体と比べても高い値となっている。</a:t>
          </a:r>
          <a:endParaRPr lang="ja-JP" altLang="ja-JP" sz="1400">
            <a:effectLst/>
          </a:endParaRPr>
        </a:p>
        <a:p>
          <a:r>
            <a:rPr kumimoji="1" lang="ja-JP" altLang="ja-JP" sz="1100">
              <a:solidFill>
                <a:schemeClr val="dk1"/>
              </a:solidFill>
              <a:effectLst/>
              <a:latin typeface="+mn-lt"/>
              <a:ea typeface="+mn-ea"/>
              <a:cs typeface="+mn-cs"/>
            </a:rPr>
            <a:t>普通建設事業費については、学校や公営住宅の建て替え等に伴い、全国平均や類似団体と比べても高い値となっている。</a:t>
          </a:r>
          <a:endParaRPr lang="ja-JP" altLang="ja-JP" sz="1400">
            <a:effectLst/>
          </a:endParaRPr>
        </a:p>
        <a:p>
          <a:r>
            <a:rPr kumimoji="1" lang="ja-JP" altLang="ja-JP" sz="1100">
              <a:solidFill>
                <a:schemeClr val="dk1"/>
              </a:solidFill>
              <a:effectLst/>
              <a:latin typeface="+mn-lt"/>
              <a:ea typeface="+mn-ea"/>
              <a:cs typeface="+mn-cs"/>
            </a:rPr>
            <a:t>災害復旧事業費については、平成２８年度の明許分となっている。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北海道上富良野町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10,967
10,926
237.10
7,852,963
7,626,531
220,719
4,170,032
8,546,085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61.5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93980</xdr:rowOff>
    </xdr:from>
    <xdr:to>
      <xdr:col>24</xdr:col>
      <xdr:colOff>62865</xdr:colOff>
      <xdr:row>38</xdr:row>
      <xdr:rowOff>72263</xdr:rowOff>
    </xdr:to>
    <xdr:cxnSp macro="">
      <xdr:nvCxnSpPr>
        <xdr:cNvPr id="56" name="直線コネクタ 55"/>
        <xdr:cNvCxnSpPr/>
      </xdr:nvCxnSpPr>
      <xdr:spPr>
        <a:xfrm flipV="1">
          <a:off x="4633595" y="5408930"/>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76090</xdr:rowOff>
    </xdr:from>
    <xdr:ext cx="469744" cy="259045"/>
    <xdr:sp macro="" textlink="">
      <xdr:nvSpPr>
        <xdr:cNvPr id="57" name="議会費最小値テキスト"/>
        <xdr:cNvSpPr txBox="1"/>
      </xdr:nvSpPr>
      <xdr:spPr>
        <a:xfrm>
          <a:off x="4686300" y="659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72263</xdr:rowOff>
    </xdr:from>
    <xdr:to>
      <xdr:col>24</xdr:col>
      <xdr:colOff>152400</xdr:colOff>
      <xdr:row>38</xdr:row>
      <xdr:rowOff>72263</xdr:rowOff>
    </xdr:to>
    <xdr:cxnSp macro="">
      <xdr:nvCxnSpPr>
        <xdr:cNvPr id="58" name="直線コネクタ 57"/>
        <xdr:cNvCxnSpPr/>
      </xdr:nvCxnSpPr>
      <xdr:spPr>
        <a:xfrm>
          <a:off x="4546600" y="6587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40657</xdr:rowOff>
    </xdr:from>
    <xdr:ext cx="534377" cy="259045"/>
    <xdr:sp macro="" textlink="">
      <xdr:nvSpPr>
        <xdr:cNvPr id="59" name="議会費最大値テキスト"/>
        <xdr:cNvSpPr txBox="1"/>
      </xdr:nvSpPr>
      <xdr:spPr>
        <a:xfrm>
          <a:off x="4686300" y="518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93980</xdr:rowOff>
    </xdr:from>
    <xdr:to>
      <xdr:col>24</xdr:col>
      <xdr:colOff>152400</xdr:colOff>
      <xdr:row>31</xdr:row>
      <xdr:rowOff>93980</xdr:rowOff>
    </xdr:to>
    <xdr:cxnSp macro="">
      <xdr:nvCxnSpPr>
        <xdr:cNvPr id="60" name="直線コネクタ 59"/>
        <xdr:cNvCxnSpPr/>
      </xdr:nvCxnSpPr>
      <xdr:spPr>
        <a:xfrm>
          <a:off x="4546600" y="540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41783</xdr:rowOff>
    </xdr:from>
    <xdr:to>
      <xdr:col>24</xdr:col>
      <xdr:colOff>63500</xdr:colOff>
      <xdr:row>35</xdr:row>
      <xdr:rowOff>61785</xdr:rowOff>
    </xdr:to>
    <xdr:cxnSp macro="">
      <xdr:nvCxnSpPr>
        <xdr:cNvPr id="61" name="直線コネクタ 60"/>
        <xdr:cNvCxnSpPr/>
      </xdr:nvCxnSpPr>
      <xdr:spPr>
        <a:xfrm>
          <a:off x="3797300" y="6042533"/>
          <a:ext cx="8382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132097</xdr:rowOff>
    </xdr:from>
    <xdr:ext cx="469744" cy="259045"/>
    <xdr:sp macro="" textlink="">
      <xdr:nvSpPr>
        <xdr:cNvPr id="62" name="議会費平均値テキスト"/>
        <xdr:cNvSpPr txBox="1"/>
      </xdr:nvSpPr>
      <xdr:spPr>
        <a:xfrm>
          <a:off x="4686300" y="6132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153670</xdr:rowOff>
    </xdr:from>
    <xdr:to>
      <xdr:col>24</xdr:col>
      <xdr:colOff>114300</xdr:colOff>
      <xdr:row>36</xdr:row>
      <xdr:rowOff>83820</xdr:rowOff>
    </xdr:to>
    <xdr:sp macro="" textlink="">
      <xdr:nvSpPr>
        <xdr:cNvPr id="63" name="フローチャート: 判断 62"/>
        <xdr:cNvSpPr/>
      </xdr:nvSpPr>
      <xdr:spPr>
        <a:xfrm>
          <a:off x="4584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144082</xdr:rowOff>
    </xdr:from>
    <xdr:to>
      <xdr:col>19</xdr:col>
      <xdr:colOff>177800</xdr:colOff>
      <xdr:row>35</xdr:row>
      <xdr:rowOff>41783</xdr:rowOff>
    </xdr:to>
    <xdr:cxnSp macro="">
      <xdr:nvCxnSpPr>
        <xdr:cNvPr id="64" name="直線コネクタ 63"/>
        <xdr:cNvCxnSpPr/>
      </xdr:nvCxnSpPr>
      <xdr:spPr>
        <a:xfrm>
          <a:off x="2908300" y="5973382"/>
          <a:ext cx="889000" cy="6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161290</xdr:rowOff>
    </xdr:from>
    <xdr:to>
      <xdr:col>20</xdr:col>
      <xdr:colOff>38100</xdr:colOff>
      <xdr:row>36</xdr:row>
      <xdr:rowOff>91440</xdr:rowOff>
    </xdr:to>
    <xdr:sp macro="" textlink="">
      <xdr:nvSpPr>
        <xdr:cNvPr id="65" name="フローチャート: 判断 64"/>
        <xdr:cNvSpPr/>
      </xdr:nvSpPr>
      <xdr:spPr>
        <a:xfrm>
          <a:off x="3746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82567</xdr:rowOff>
    </xdr:from>
    <xdr:ext cx="469744" cy="259045"/>
    <xdr:sp macro="" textlink="">
      <xdr:nvSpPr>
        <xdr:cNvPr id="66" name="テキスト ボックス 65"/>
        <xdr:cNvSpPr txBox="1"/>
      </xdr:nvSpPr>
      <xdr:spPr>
        <a:xfrm>
          <a:off x="3562428"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144082</xdr:rowOff>
    </xdr:from>
    <xdr:to>
      <xdr:col>15</xdr:col>
      <xdr:colOff>50800</xdr:colOff>
      <xdr:row>35</xdr:row>
      <xdr:rowOff>43497</xdr:rowOff>
    </xdr:to>
    <xdr:cxnSp macro="">
      <xdr:nvCxnSpPr>
        <xdr:cNvPr id="67" name="直線コネクタ 66"/>
        <xdr:cNvCxnSpPr/>
      </xdr:nvCxnSpPr>
      <xdr:spPr>
        <a:xfrm flipV="1">
          <a:off x="2019300" y="5973382"/>
          <a:ext cx="889000" cy="70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45085</xdr:rowOff>
    </xdr:from>
    <xdr:to>
      <xdr:col>15</xdr:col>
      <xdr:colOff>101600</xdr:colOff>
      <xdr:row>35</xdr:row>
      <xdr:rowOff>146685</xdr:rowOff>
    </xdr:to>
    <xdr:sp macro="" textlink="">
      <xdr:nvSpPr>
        <xdr:cNvPr id="68" name="フローチャート: 判断 67"/>
        <xdr:cNvSpPr/>
      </xdr:nvSpPr>
      <xdr:spPr>
        <a:xfrm>
          <a:off x="2857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137812</xdr:rowOff>
    </xdr:from>
    <xdr:ext cx="469744" cy="259045"/>
    <xdr:sp macro="" textlink="">
      <xdr:nvSpPr>
        <xdr:cNvPr id="69" name="テキスト ボックス 68"/>
        <xdr:cNvSpPr txBox="1"/>
      </xdr:nvSpPr>
      <xdr:spPr>
        <a:xfrm>
          <a:off x="2673428" y="613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43497</xdr:rowOff>
    </xdr:from>
    <xdr:to>
      <xdr:col>10</xdr:col>
      <xdr:colOff>114300</xdr:colOff>
      <xdr:row>35</xdr:row>
      <xdr:rowOff>75692</xdr:rowOff>
    </xdr:to>
    <xdr:cxnSp macro="">
      <xdr:nvCxnSpPr>
        <xdr:cNvPr id="70" name="直線コネクタ 69"/>
        <xdr:cNvCxnSpPr/>
      </xdr:nvCxnSpPr>
      <xdr:spPr>
        <a:xfrm flipV="1">
          <a:off x="1130300" y="6044247"/>
          <a:ext cx="889000" cy="3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62611</xdr:rowOff>
    </xdr:from>
    <xdr:to>
      <xdr:col>10</xdr:col>
      <xdr:colOff>165100</xdr:colOff>
      <xdr:row>35</xdr:row>
      <xdr:rowOff>164211</xdr:rowOff>
    </xdr:to>
    <xdr:sp macro="" textlink="">
      <xdr:nvSpPr>
        <xdr:cNvPr id="71" name="フローチャート: 判断 70"/>
        <xdr:cNvSpPr/>
      </xdr:nvSpPr>
      <xdr:spPr>
        <a:xfrm>
          <a:off x="1968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155338</xdr:rowOff>
    </xdr:from>
    <xdr:ext cx="469744" cy="259045"/>
    <xdr:sp macro="" textlink="">
      <xdr:nvSpPr>
        <xdr:cNvPr id="72" name="テキスト ボックス 71"/>
        <xdr:cNvSpPr txBox="1"/>
      </xdr:nvSpPr>
      <xdr:spPr>
        <a:xfrm>
          <a:off x="1784428" y="615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83566</xdr:rowOff>
    </xdr:from>
    <xdr:to>
      <xdr:col>6</xdr:col>
      <xdr:colOff>38100</xdr:colOff>
      <xdr:row>36</xdr:row>
      <xdr:rowOff>13716</xdr:rowOff>
    </xdr:to>
    <xdr:sp macro="" textlink="">
      <xdr:nvSpPr>
        <xdr:cNvPr id="73" name="フローチャート: 判断 72"/>
        <xdr:cNvSpPr/>
      </xdr:nvSpPr>
      <xdr:spPr>
        <a:xfrm>
          <a:off x="1079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4843</xdr:rowOff>
    </xdr:from>
    <xdr:ext cx="469744" cy="259045"/>
    <xdr:sp macro="" textlink="">
      <xdr:nvSpPr>
        <xdr:cNvPr id="74" name="テキスト ボックス 73"/>
        <xdr:cNvSpPr txBox="1"/>
      </xdr:nvSpPr>
      <xdr:spPr>
        <a:xfrm>
          <a:off x="895428" y="617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10985</xdr:rowOff>
    </xdr:from>
    <xdr:to>
      <xdr:col>24</xdr:col>
      <xdr:colOff>114300</xdr:colOff>
      <xdr:row>35</xdr:row>
      <xdr:rowOff>112585</xdr:rowOff>
    </xdr:to>
    <xdr:sp macro="" textlink="">
      <xdr:nvSpPr>
        <xdr:cNvPr id="80" name="楕円 79"/>
        <xdr:cNvSpPr/>
      </xdr:nvSpPr>
      <xdr:spPr>
        <a:xfrm>
          <a:off x="4584700" y="601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33862</xdr:rowOff>
    </xdr:from>
    <xdr:ext cx="469744" cy="259045"/>
    <xdr:sp macro="" textlink="">
      <xdr:nvSpPr>
        <xdr:cNvPr id="81" name="議会費該当値テキスト"/>
        <xdr:cNvSpPr txBox="1"/>
      </xdr:nvSpPr>
      <xdr:spPr>
        <a:xfrm>
          <a:off x="4686300" y="5863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162433</xdr:rowOff>
    </xdr:from>
    <xdr:to>
      <xdr:col>20</xdr:col>
      <xdr:colOff>38100</xdr:colOff>
      <xdr:row>35</xdr:row>
      <xdr:rowOff>92583</xdr:rowOff>
    </xdr:to>
    <xdr:sp macro="" textlink="">
      <xdr:nvSpPr>
        <xdr:cNvPr id="82" name="楕円 81"/>
        <xdr:cNvSpPr/>
      </xdr:nvSpPr>
      <xdr:spPr>
        <a:xfrm>
          <a:off x="3746500" y="599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109110</xdr:rowOff>
    </xdr:from>
    <xdr:ext cx="469744" cy="259045"/>
    <xdr:sp macro="" textlink="">
      <xdr:nvSpPr>
        <xdr:cNvPr id="83" name="テキスト ボックス 82"/>
        <xdr:cNvSpPr txBox="1"/>
      </xdr:nvSpPr>
      <xdr:spPr>
        <a:xfrm>
          <a:off x="3562428" y="5766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93282</xdr:rowOff>
    </xdr:from>
    <xdr:to>
      <xdr:col>15</xdr:col>
      <xdr:colOff>101600</xdr:colOff>
      <xdr:row>35</xdr:row>
      <xdr:rowOff>23432</xdr:rowOff>
    </xdr:to>
    <xdr:sp macro="" textlink="">
      <xdr:nvSpPr>
        <xdr:cNvPr id="84" name="楕円 83"/>
        <xdr:cNvSpPr/>
      </xdr:nvSpPr>
      <xdr:spPr>
        <a:xfrm>
          <a:off x="2857500" y="592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39959</xdr:rowOff>
    </xdr:from>
    <xdr:ext cx="469744" cy="259045"/>
    <xdr:sp macro="" textlink="">
      <xdr:nvSpPr>
        <xdr:cNvPr id="85" name="テキスト ボックス 84"/>
        <xdr:cNvSpPr txBox="1"/>
      </xdr:nvSpPr>
      <xdr:spPr>
        <a:xfrm>
          <a:off x="2673428" y="569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164147</xdr:rowOff>
    </xdr:from>
    <xdr:to>
      <xdr:col>10</xdr:col>
      <xdr:colOff>165100</xdr:colOff>
      <xdr:row>35</xdr:row>
      <xdr:rowOff>94297</xdr:rowOff>
    </xdr:to>
    <xdr:sp macro="" textlink="">
      <xdr:nvSpPr>
        <xdr:cNvPr id="86" name="楕円 85"/>
        <xdr:cNvSpPr/>
      </xdr:nvSpPr>
      <xdr:spPr>
        <a:xfrm>
          <a:off x="1968500" y="599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110824</xdr:rowOff>
    </xdr:from>
    <xdr:ext cx="469744" cy="259045"/>
    <xdr:sp macro="" textlink="">
      <xdr:nvSpPr>
        <xdr:cNvPr id="87" name="テキスト ボックス 86"/>
        <xdr:cNvSpPr txBox="1"/>
      </xdr:nvSpPr>
      <xdr:spPr>
        <a:xfrm>
          <a:off x="1784428" y="5768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24892</xdr:rowOff>
    </xdr:from>
    <xdr:to>
      <xdr:col>6</xdr:col>
      <xdr:colOff>38100</xdr:colOff>
      <xdr:row>35</xdr:row>
      <xdr:rowOff>126492</xdr:rowOff>
    </xdr:to>
    <xdr:sp macro="" textlink="">
      <xdr:nvSpPr>
        <xdr:cNvPr id="88" name="楕円 87"/>
        <xdr:cNvSpPr/>
      </xdr:nvSpPr>
      <xdr:spPr>
        <a:xfrm>
          <a:off x="1079500" y="602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143019</xdr:rowOff>
    </xdr:from>
    <xdr:ext cx="469744" cy="259045"/>
    <xdr:sp macro="" textlink="">
      <xdr:nvSpPr>
        <xdr:cNvPr id="89" name="テキスト ボックス 88"/>
        <xdr:cNvSpPr txBox="1"/>
      </xdr:nvSpPr>
      <xdr:spPr>
        <a:xfrm>
          <a:off x="895428" y="5800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111344</xdr:rowOff>
    </xdr:from>
    <xdr:to>
      <xdr:col>24</xdr:col>
      <xdr:colOff>62865</xdr:colOff>
      <xdr:row>58</xdr:row>
      <xdr:rowOff>121193</xdr:rowOff>
    </xdr:to>
    <xdr:cxnSp macro="">
      <xdr:nvCxnSpPr>
        <xdr:cNvPr id="115" name="直線コネクタ 114"/>
        <xdr:cNvCxnSpPr/>
      </xdr:nvCxnSpPr>
      <xdr:spPr>
        <a:xfrm flipV="1">
          <a:off x="4633595" y="8683844"/>
          <a:ext cx="1270" cy="1381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125020</xdr:rowOff>
    </xdr:from>
    <xdr:ext cx="534377" cy="259045"/>
    <xdr:sp macro="" textlink="">
      <xdr:nvSpPr>
        <xdr:cNvPr id="116" name="総務費最小値テキスト"/>
        <xdr:cNvSpPr txBox="1"/>
      </xdr:nvSpPr>
      <xdr:spPr>
        <a:xfrm>
          <a:off x="4686300" y="100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121193</xdr:rowOff>
    </xdr:from>
    <xdr:to>
      <xdr:col>24</xdr:col>
      <xdr:colOff>152400</xdr:colOff>
      <xdr:row>58</xdr:row>
      <xdr:rowOff>121193</xdr:rowOff>
    </xdr:to>
    <xdr:cxnSp macro="">
      <xdr:nvCxnSpPr>
        <xdr:cNvPr id="117" name="直線コネクタ 116"/>
        <xdr:cNvCxnSpPr/>
      </xdr:nvCxnSpPr>
      <xdr:spPr>
        <a:xfrm>
          <a:off x="4546600" y="10065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58021</xdr:rowOff>
    </xdr:from>
    <xdr:ext cx="599010" cy="259045"/>
    <xdr:sp macro="" textlink="">
      <xdr:nvSpPr>
        <xdr:cNvPr id="118" name="総務費最大値テキスト"/>
        <xdr:cNvSpPr txBox="1"/>
      </xdr:nvSpPr>
      <xdr:spPr>
        <a:xfrm>
          <a:off x="4686300" y="845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468,683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111344</xdr:rowOff>
    </xdr:from>
    <xdr:to>
      <xdr:col>24</xdr:col>
      <xdr:colOff>152400</xdr:colOff>
      <xdr:row>50</xdr:row>
      <xdr:rowOff>111344</xdr:rowOff>
    </xdr:to>
    <xdr:cxnSp macro="">
      <xdr:nvCxnSpPr>
        <xdr:cNvPr id="119" name="直線コネクタ 118"/>
        <xdr:cNvCxnSpPr/>
      </xdr:nvCxnSpPr>
      <xdr:spPr>
        <a:xfrm>
          <a:off x="4546600" y="8683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12912</xdr:rowOff>
    </xdr:from>
    <xdr:to>
      <xdr:col>24</xdr:col>
      <xdr:colOff>63500</xdr:colOff>
      <xdr:row>58</xdr:row>
      <xdr:rowOff>36621</xdr:rowOff>
    </xdr:to>
    <xdr:cxnSp macro="">
      <xdr:nvCxnSpPr>
        <xdr:cNvPr id="120" name="直線コネクタ 119"/>
        <xdr:cNvCxnSpPr/>
      </xdr:nvCxnSpPr>
      <xdr:spPr>
        <a:xfrm>
          <a:off x="3797300" y="9957012"/>
          <a:ext cx="838200" cy="2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64725</xdr:rowOff>
    </xdr:from>
    <xdr:ext cx="599010" cy="259045"/>
    <xdr:sp macro="" textlink="">
      <xdr:nvSpPr>
        <xdr:cNvPr id="121" name="総務費平均値テキスト"/>
        <xdr:cNvSpPr txBox="1"/>
      </xdr:nvSpPr>
      <xdr:spPr>
        <a:xfrm>
          <a:off x="4686300" y="9665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41848</xdr:rowOff>
    </xdr:from>
    <xdr:to>
      <xdr:col>24</xdr:col>
      <xdr:colOff>114300</xdr:colOff>
      <xdr:row>57</xdr:row>
      <xdr:rowOff>143448</xdr:rowOff>
    </xdr:to>
    <xdr:sp macro="" textlink="">
      <xdr:nvSpPr>
        <xdr:cNvPr id="122" name="フローチャート: 判断 121"/>
        <xdr:cNvSpPr/>
      </xdr:nvSpPr>
      <xdr:spPr>
        <a:xfrm>
          <a:off x="4584700" y="981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12912</xdr:rowOff>
    </xdr:from>
    <xdr:to>
      <xdr:col>19</xdr:col>
      <xdr:colOff>177800</xdr:colOff>
      <xdr:row>58</xdr:row>
      <xdr:rowOff>14610</xdr:rowOff>
    </xdr:to>
    <xdr:cxnSp macro="">
      <xdr:nvCxnSpPr>
        <xdr:cNvPr id="123" name="直線コネクタ 122"/>
        <xdr:cNvCxnSpPr/>
      </xdr:nvCxnSpPr>
      <xdr:spPr>
        <a:xfrm flipV="1">
          <a:off x="2908300" y="9957012"/>
          <a:ext cx="889000" cy="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74505</xdr:rowOff>
    </xdr:from>
    <xdr:to>
      <xdr:col>20</xdr:col>
      <xdr:colOff>38100</xdr:colOff>
      <xdr:row>58</xdr:row>
      <xdr:rowOff>4655</xdr:rowOff>
    </xdr:to>
    <xdr:sp macro="" textlink="">
      <xdr:nvSpPr>
        <xdr:cNvPr id="124" name="フローチャート: 判断 123"/>
        <xdr:cNvSpPr/>
      </xdr:nvSpPr>
      <xdr:spPr>
        <a:xfrm>
          <a:off x="3746500" y="98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21182</xdr:rowOff>
    </xdr:from>
    <xdr:ext cx="534377" cy="259045"/>
    <xdr:sp macro="" textlink="">
      <xdr:nvSpPr>
        <xdr:cNvPr id="125" name="テキスト ボックス 124"/>
        <xdr:cNvSpPr txBox="1"/>
      </xdr:nvSpPr>
      <xdr:spPr>
        <a:xfrm>
          <a:off x="3530111" y="962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110622</xdr:rowOff>
    </xdr:from>
    <xdr:to>
      <xdr:col>15</xdr:col>
      <xdr:colOff>50800</xdr:colOff>
      <xdr:row>58</xdr:row>
      <xdr:rowOff>14610</xdr:rowOff>
    </xdr:to>
    <xdr:cxnSp macro="">
      <xdr:nvCxnSpPr>
        <xdr:cNvPr id="126" name="直線コネクタ 125"/>
        <xdr:cNvCxnSpPr/>
      </xdr:nvCxnSpPr>
      <xdr:spPr>
        <a:xfrm>
          <a:off x="2019300" y="9883272"/>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79135</xdr:rowOff>
    </xdr:from>
    <xdr:to>
      <xdr:col>15</xdr:col>
      <xdr:colOff>101600</xdr:colOff>
      <xdr:row>58</xdr:row>
      <xdr:rowOff>9285</xdr:rowOff>
    </xdr:to>
    <xdr:sp macro="" textlink="">
      <xdr:nvSpPr>
        <xdr:cNvPr id="127" name="フローチャート: 判断 126"/>
        <xdr:cNvSpPr/>
      </xdr:nvSpPr>
      <xdr:spPr>
        <a:xfrm>
          <a:off x="28575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25812</xdr:rowOff>
    </xdr:from>
    <xdr:ext cx="534377" cy="259045"/>
    <xdr:sp macro="" textlink="">
      <xdr:nvSpPr>
        <xdr:cNvPr id="128" name="テキスト ボックス 127"/>
        <xdr:cNvSpPr txBox="1"/>
      </xdr:nvSpPr>
      <xdr:spPr>
        <a:xfrm>
          <a:off x="2641111" y="962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95316</xdr:rowOff>
    </xdr:from>
    <xdr:to>
      <xdr:col>10</xdr:col>
      <xdr:colOff>114300</xdr:colOff>
      <xdr:row>57</xdr:row>
      <xdr:rowOff>110622</xdr:rowOff>
    </xdr:to>
    <xdr:cxnSp macro="">
      <xdr:nvCxnSpPr>
        <xdr:cNvPr id="129" name="直線コネクタ 128"/>
        <xdr:cNvCxnSpPr/>
      </xdr:nvCxnSpPr>
      <xdr:spPr>
        <a:xfrm>
          <a:off x="1130300" y="9867966"/>
          <a:ext cx="889000" cy="1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45185</xdr:rowOff>
    </xdr:from>
    <xdr:to>
      <xdr:col>10</xdr:col>
      <xdr:colOff>165100</xdr:colOff>
      <xdr:row>56</xdr:row>
      <xdr:rowOff>146785</xdr:rowOff>
    </xdr:to>
    <xdr:sp macro="" textlink="">
      <xdr:nvSpPr>
        <xdr:cNvPr id="130" name="フローチャート: 判断 129"/>
        <xdr:cNvSpPr/>
      </xdr:nvSpPr>
      <xdr:spPr>
        <a:xfrm>
          <a:off x="1968500" y="96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163312</xdr:rowOff>
    </xdr:from>
    <xdr:ext cx="599010" cy="259045"/>
    <xdr:sp macro="" textlink="">
      <xdr:nvSpPr>
        <xdr:cNvPr id="131" name="テキスト ボックス 130"/>
        <xdr:cNvSpPr txBox="1"/>
      </xdr:nvSpPr>
      <xdr:spPr>
        <a:xfrm>
          <a:off x="1719795" y="942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55583</xdr:rowOff>
    </xdr:from>
    <xdr:to>
      <xdr:col>6</xdr:col>
      <xdr:colOff>38100</xdr:colOff>
      <xdr:row>57</xdr:row>
      <xdr:rowOff>157183</xdr:rowOff>
    </xdr:to>
    <xdr:sp macro="" textlink="">
      <xdr:nvSpPr>
        <xdr:cNvPr id="132" name="フローチャート: 判断 131"/>
        <xdr:cNvSpPr/>
      </xdr:nvSpPr>
      <xdr:spPr>
        <a:xfrm>
          <a:off x="1079500" y="98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148310</xdr:rowOff>
    </xdr:from>
    <xdr:ext cx="599010" cy="259045"/>
    <xdr:sp macro="" textlink="">
      <xdr:nvSpPr>
        <xdr:cNvPr id="133" name="テキスト ボックス 132"/>
        <xdr:cNvSpPr txBox="1"/>
      </xdr:nvSpPr>
      <xdr:spPr>
        <a:xfrm>
          <a:off x="830795" y="992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157271</xdr:rowOff>
    </xdr:from>
    <xdr:to>
      <xdr:col>24</xdr:col>
      <xdr:colOff>114300</xdr:colOff>
      <xdr:row>58</xdr:row>
      <xdr:rowOff>87421</xdr:rowOff>
    </xdr:to>
    <xdr:sp macro="" textlink="">
      <xdr:nvSpPr>
        <xdr:cNvPr id="139" name="楕円 138"/>
        <xdr:cNvSpPr/>
      </xdr:nvSpPr>
      <xdr:spPr>
        <a:xfrm>
          <a:off x="4584700" y="992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72198</xdr:rowOff>
    </xdr:from>
    <xdr:ext cx="534377" cy="259045"/>
    <xdr:sp macro="" textlink="">
      <xdr:nvSpPr>
        <xdr:cNvPr id="140" name="総務費該当値テキスト"/>
        <xdr:cNvSpPr txBox="1"/>
      </xdr:nvSpPr>
      <xdr:spPr>
        <a:xfrm>
          <a:off x="4686300" y="984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133562</xdr:rowOff>
    </xdr:from>
    <xdr:to>
      <xdr:col>20</xdr:col>
      <xdr:colOff>38100</xdr:colOff>
      <xdr:row>58</xdr:row>
      <xdr:rowOff>63712</xdr:rowOff>
    </xdr:to>
    <xdr:sp macro="" textlink="">
      <xdr:nvSpPr>
        <xdr:cNvPr id="141" name="楕円 140"/>
        <xdr:cNvSpPr/>
      </xdr:nvSpPr>
      <xdr:spPr>
        <a:xfrm>
          <a:off x="3746500" y="990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54839</xdr:rowOff>
    </xdr:from>
    <xdr:ext cx="534377" cy="259045"/>
    <xdr:sp macro="" textlink="">
      <xdr:nvSpPr>
        <xdr:cNvPr id="142" name="テキスト ボックス 141"/>
        <xdr:cNvSpPr txBox="1"/>
      </xdr:nvSpPr>
      <xdr:spPr>
        <a:xfrm>
          <a:off x="3530111" y="999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135260</xdr:rowOff>
    </xdr:from>
    <xdr:to>
      <xdr:col>15</xdr:col>
      <xdr:colOff>101600</xdr:colOff>
      <xdr:row>58</xdr:row>
      <xdr:rowOff>65410</xdr:rowOff>
    </xdr:to>
    <xdr:sp macro="" textlink="">
      <xdr:nvSpPr>
        <xdr:cNvPr id="143" name="楕円 142"/>
        <xdr:cNvSpPr/>
      </xdr:nvSpPr>
      <xdr:spPr>
        <a:xfrm>
          <a:off x="2857500" y="990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56537</xdr:rowOff>
    </xdr:from>
    <xdr:ext cx="534377" cy="259045"/>
    <xdr:sp macro="" textlink="">
      <xdr:nvSpPr>
        <xdr:cNvPr id="144" name="テキスト ボックス 143"/>
        <xdr:cNvSpPr txBox="1"/>
      </xdr:nvSpPr>
      <xdr:spPr>
        <a:xfrm>
          <a:off x="2641111" y="1000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59822</xdr:rowOff>
    </xdr:from>
    <xdr:to>
      <xdr:col>10</xdr:col>
      <xdr:colOff>165100</xdr:colOff>
      <xdr:row>57</xdr:row>
      <xdr:rowOff>161422</xdr:rowOff>
    </xdr:to>
    <xdr:sp macro="" textlink="">
      <xdr:nvSpPr>
        <xdr:cNvPr id="145" name="楕円 144"/>
        <xdr:cNvSpPr/>
      </xdr:nvSpPr>
      <xdr:spPr>
        <a:xfrm>
          <a:off x="1968500" y="98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152549</xdr:rowOff>
    </xdr:from>
    <xdr:ext cx="599010" cy="259045"/>
    <xdr:sp macro="" textlink="">
      <xdr:nvSpPr>
        <xdr:cNvPr id="146" name="テキスト ボックス 145"/>
        <xdr:cNvSpPr txBox="1"/>
      </xdr:nvSpPr>
      <xdr:spPr>
        <a:xfrm>
          <a:off x="1719795" y="9925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44516</xdr:rowOff>
    </xdr:from>
    <xdr:to>
      <xdr:col>6</xdr:col>
      <xdr:colOff>38100</xdr:colOff>
      <xdr:row>57</xdr:row>
      <xdr:rowOff>146116</xdr:rowOff>
    </xdr:to>
    <xdr:sp macro="" textlink="">
      <xdr:nvSpPr>
        <xdr:cNvPr id="147" name="楕円 146"/>
        <xdr:cNvSpPr/>
      </xdr:nvSpPr>
      <xdr:spPr>
        <a:xfrm>
          <a:off x="1079500" y="981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162643</xdr:rowOff>
    </xdr:from>
    <xdr:ext cx="599010" cy="259045"/>
    <xdr:sp macro="" textlink="">
      <xdr:nvSpPr>
        <xdr:cNvPr id="148" name="テキスト ボックス 147"/>
        <xdr:cNvSpPr txBox="1"/>
      </xdr:nvSpPr>
      <xdr:spPr>
        <a:xfrm>
          <a:off x="830795" y="9592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0" name="直線コネクタ 159"/>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168927</xdr:rowOff>
    </xdr:from>
    <xdr:ext cx="531299" cy="259045"/>
    <xdr:sp macro="" textlink="">
      <xdr:nvSpPr>
        <xdr:cNvPr id="161" name="テキスト ボックス 160"/>
        <xdr:cNvSpPr txBox="1"/>
      </xdr:nvSpPr>
      <xdr:spPr>
        <a:xfrm>
          <a:off x="230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4" name="直線コネクタ 163"/>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5" name="テキスト ボックス 164"/>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8" name="直線コネクタ 167"/>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9" name="テキスト ボックス 168"/>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0" name="直線コネクタ 16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1" name="テキスト ボックス 17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2" name="直線コネクタ 171"/>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3" name="テキスト ボックス 172"/>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143339</xdr:rowOff>
    </xdr:from>
    <xdr:to>
      <xdr:col>24</xdr:col>
      <xdr:colOff>62865</xdr:colOff>
      <xdr:row>78</xdr:row>
      <xdr:rowOff>163979</xdr:rowOff>
    </xdr:to>
    <xdr:cxnSp macro="">
      <xdr:nvCxnSpPr>
        <xdr:cNvPr id="177" name="直線コネクタ 176"/>
        <xdr:cNvCxnSpPr/>
      </xdr:nvCxnSpPr>
      <xdr:spPr>
        <a:xfrm flipV="1">
          <a:off x="4633595" y="12144839"/>
          <a:ext cx="1270" cy="139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167806</xdr:rowOff>
    </xdr:from>
    <xdr:ext cx="599010" cy="259045"/>
    <xdr:sp macro="" textlink="">
      <xdr:nvSpPr>
        <xdr:cNvPr id="178" name="民生費最小値テキスト"/>
        <xdr:cNvSpPr txBox="1"/>
      </xdr:nvSpPr>
      <xdr:spPr>
        <a:xfrm>
          <a:off x="4686300" y="13540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163979</xdr:rowOff>
    </xdr:from>
    <xdr:to>
      <xdr:col>24</xdr:col>
      <xdr:colOff>152400</xdr:colOff>
      <xdr:row>78</xdr:row>
      <xdr:rowOff>163979</xdr:rowOff>
    </xdr:to>
    <xdr:cxnSp macro="">
      <xdr:nvCxnSpPr>
        <xdr:cNvPr id="179" name="直線コネクタ 178"/>
        <xdr:cNvCxnSpPr/>
      </xdr:nvCxnSpPr>
      <xdr:spPr>
        <a:xfrm>
          <a:off x="4546600" y="13537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90016</xdr:rowOff>
    </xdr:from>
    <xdr:ext cx="599010" cy="259045"/>
    <xdr:sp macro="" textlink="">
      <xdr:nvSpPr>
        <xdr:cNvPr id="180" name="民生費最大値テキスト"/>
        <xdr:cNvSpPr txBox="1"/>
      </xdr:nvSpPr>
      <xdr:spPr>
        <a:xfrm>
          <a:off x="4686300" y="11920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143339</xdr:rowOff>
    </xdr:from>
    <xdr:to>
      <xdr:col>24</xdr:col>
      <xdr:colOff>152400</xdr:colOff>
      <xdr:row>70</xdr:row>
      <xdr:rowOff>143339</xdr:rowOff>
    </xdr:to>
    <xdr:cxnSp macro="">
      <xdr:nvCxnSpPr>
        <xdr:cNvPr id="181" name="直線コネクタ 180"/>
        <xdr:cNvCxnSpPr/>
      </xdr:nvCxnSpPr>
      <xdr:spPr>
        <a:xfrm>
          <a:off x="4546600" y="12144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79435</xdr:rowOff>
    </xdr:from>
    <xdr:to>
      <xdr:col>24</xdr:col>
      <xdr:colOff>63500</xdr:colOff>
      <xdr:row>76</xdr:row>
      <xdr:rowOff>150673</xdr:rowOff>
    </xdr:to>
    <xdr:cxnSp macro="">
      <xdr:nvCxnSpPr>
        <xdr:cNvPr id="182" name="直線コネクタ 181"/>
        <xdr:cNvCxnSpPr/>
      </xdr:nvCxnSpPr>
      <xdr:spPr>
        <a:xfrm flipV="1">
          <a:off x="3797300" y="13109635"/>
          <a:ext cx="838200" cy="7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46093</xdr:rowOff>
    </xdr:from>
    <xdr:ext cx="599010" cy="259045"/>
    <xdr:sp macro="" textlink="">
      <xdr:nvSpPr>
        <xdr:cNvPr id="183" name="民生費平均値テキスト"/>
        <xdr:cNvSpPr txBox="1"/>
      </xdr:nvSpPr>
      <xdr:spPr>
        <a:xfrm>
          <a:off x="4686300" y="129048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23216</xdr:rowOff>
    </xdr:from>
    <xdr:to>
      <xdr:col>24</xdr:col>
      <xdr:colOff>114300</xdr:colOff>
      <xdr:row>76</xdr:row>
      <xdr:rowOff>124816</xdr:rowOff>
    </xdr:to>
    <xdr:sp macro="" textlink="">
      <xdr:nvSpPr>
        <xdr:cNvPr id="184" name="フローチャート: 判断 183"/>
        <xdr:cNvSpPr/>
      </xdr:nvSpPr>
      <xdr:spPr>
        <a:xfrm>
          <a:off x="4584700" y="1305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150673</xdr:rowOff>
    </xdr:from>
    <xdr:to>
      <xdr:col>19</xdr:col>
      <xdr:colOff>177800</xdr:colOff>
      <xdr:row>76</xdr:row>
      <xdr:rowOff>170428</xdr:rowOff>
    </xdr:to>
    <xdr:cxnSp macro="">
      <xdr:nvCxnSpPr>
        <xdr:cNvPr id="185" name="直線コネクタ 184"/>
        <xdr:cNvCxnSpPr/>
      </xdr:nvCxnSpPr>
      <xdr:spPr>
        <a:xfrm flipV="1">
          <a:off x="2908300" y="13180873"/>
          <a:ext cx="889000" cy="19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57810</xdr:rowOff>
    </xdr:from>
    <xdr:to>
      <xdr:col>20</xdr:col>
      <xdr:colOff>38100</xdr:colOff>
      <xdr:row>76</xdr:row>
      <xdr:rowOff>159410</xdr:rowOff>
    </xdr:to>
    <xdr:sp macro="" textlink="">
      <xdr:nvSpPr>
        <xdr:cNvPr id="186" name="フローチャート: 判断 185"/>
        <xdr:cNvSpPr/>
      </xdr:nvSpPr>
      <xdr:spPr>
        <a:xfrm>
          <a:off x="3746500" y="1308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4487</xdr:rowOff>
    </xdr:from>
    <xdr:ext cx="599010" cy="259045"/>
    <xdr:sp macro="" textlink="">
      <xdr:nvSpPr>
        <xdr:cNvPr id="187" name="テキスト ボックス 186"/>
        <xdr:cNvSpPr txBox="1"/>
      </xdr:nvSpPr>
      <xdr:spPr>
        <a:xfrm>
          <a:off x="3497795" y="1286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170428</xdr:rowOff>
    </xdr:from>
    <xdr:to>
      <xdr:col>15</xdr:col>
      <xdr:colOff>50800</xdr:colOff>
      <xdr:row>77</xdr:row>
      <xdr:rowOff>109038</xdr:rowOff>
    </xdr:to>
    <xdr:cxnSp macro="">
      <xdr:nvCxnSpPr>
        <xdr:cNvPr id="188" name="直線コネクタ 187"/>
        <xdr:cNvCxnSpPr/>
      </xdr:nvCxnSpPr>
      <xdr:spPr>
        <a:xfrm flipV="1">
          <a:off x="2019300" y="13200628"/>
          <a:ext cx="889000" cy="11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112664</xdr:rowOff>
    </xdr:from>
    <xdr:to>
      <xdr:col>15</xdr:col>
      <xdr:colOff>101600</xdr:colOff>
      <xdr:row>77</xdr:row>
      <xdr:rowOff>42814</xdr:rowOff>
    </xdr:to>
    <xdr:sp macro="" textlink="">
      <xdr:nvSpPr>
        <xdr:cNvPr id="189" name="フローチャート: 判断 188"/>
        <xdr:cNvSpPr/>
      </xdr:nvSpPr>
      <xdr:spPr>
        <a:xfrm>
          <a:off x="2857500" y="131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59342</xdr:rowOff>
    </xdr:from>
    <xdr:ext cx="599010" cy="259045"/>
    <xdr:sp macro="" textlink="">
      <xdr:nvSpPr>
        <xdr:cNvPr id="190" name="テキスト ボックス 189"/>
        <xdr:cNvSpPr txBox="1"/>
      </xdr:nvSpPr>
      <xdr:spPr>
        <a:xfrm>
          <a:off x="2608795" y="1291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109038</xdr:rowOff>
    </xdr:from>
    <xdr:to>
      <xdr:col>10</xdr:col>
      <xdr:colOff>114300</xdr:colOff>
      <xdr:row>78</xdr:row>
      <xdr:rowOff>15056</xdr:rowOff>
    </xdr:to>
    <xdr:cxnSp macro="">
      <xdr:nvCxnSpPr>
        <xdr:cNvPr id="191" name="直線コネクタ 190"/>
        <xdr:cNvCxnSpPr/>
      </xdr:nvCxnSpPr>
      <xdr:spPr>
        <a:xfrm flipV="1">
          <a:off x="1130300" y="13310688"/>
          <a:ext cx="889000" cy="7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128639</xdr:rowOff>
    </xdr:from>
    <xdr:to>
      <xdr:col>10</xdr:col>
      <xdr:colOff>165100</xdr:colOff>
      <xdr:row>77</xdr:row>
      <xdr:rowOff>58789</xdr:rowOff>
    </xdr:to>
    <xdr:sp macro="" textlink="">
      <xdr:nvSpPr>
        <xdr:cNvPr id="192" name="フローチャート: 判断 191"/>
        <xdr:cNvSpPr/>
      </xdr:nvSpPr>
      <xdr:spPr>
        <a:xfrm>
          <a:off x="1968500" y="1315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75316</xdr:rowOff>
    </xdr:from>
    <xdr:ext cx="599010" cy="259045"/>
    <xdr:sp macro="" textlink="">
      <xdr:nvSpPr>
        <xdr:cNvPr id="193" name="テキスト ボックス 192"/>
        <xdr:cNvSpPr txBox="1"/>
      </xdr:nvSpPr>
      <xdr:spPr>
        <a:xfrm>
          <a:off x="1719795" y="12934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66717</xdr:rowOff>
    </xdr:from>
    <xdr:to>
      <xdr:col>6</xdr:col>
      <xdr:colOff>38100</xdr:colOff>
      <xdr:row>77</xdr:row>
      <xdr:rowOff>168317</xdr:rowOff>
    </xdr:to>
    <xdr:sp macro="" textlink="">
      <xdr:nvSpPr>
        <xdr:cNvPr id="194" name="フローチャート: 判断 193"/>
        <xdr:cNvSpPr/>
      </xdr:nvSpPr>
      <xdr:spPr>
        <a:xfrm>
          <a:off x="1079500" y="1326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13394</xdr:rowOff>
    </xdr:from>
    <xdr:ext cx="599010" cy="259045"/>
    <xdr:sp macro="" textlink="">
      <xdr:nvSpPr>
        <xdr:cNvPr id="195" name="テキスト ボックス 194"/>
        <xdr:cNvSpPr txBox="1"/>
      </xdr:nvSpPr>
      <xdr:spPr>
        <a:xfrm>
          <a:off x="830795" y="13043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28635</xdr:rowOff>
    </xdr:from>
    <xdr:to>
      <xdr:col>24</xdr:col>
      <xdr:colOff>114300</xdr:colOff>
      <xdr:row>76</xdr:row>
      <xdr:rowOff>130235</xdr:rowOff>
    </xdr:to>
    <xdr:sp macro="" textlink="">
      <xdr:nvSpPr>
        <xdr:cNvPr id="201" name="楕円 200"/>
        <xdr:cNvSpPr/>
      </xdr:nvSpPr>
      <xdr:spPr>
        <a:xfrm>
          <a:off x="4584700" y="1305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7062</xdr:rowOff>
    </xdr:from>
    <xdr:ext cx="599010" cy="259045"/>
    <xdr:sp macro="" textlink="">
      <xdr:nvSpPr>
        <xdr:cNvPr id="202" name="民生費該当値テキスト"/>
        <xdr:cNvSpPr txBox="1"/>
      </xdr:nvSpPr>
      <xdr:spPr>
        <a:xfrm>
          <a:off x="4686300" y="13037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99873</xdr:rowOff>
    </xdr:from>
    <xdr:to>
      <xdr:col>20</xdr:col>
      <xdr:colOff>38100</xdr:colOff>
      <xdr:row>77</xdr:row>
      <xdr:rowOff>30023</xdr:rowOff>
    </xdr:to>
    <xdr:sp macro="" textlink="">
      <xdr:nvSpPr>
        <xdr:cNvPr id="203" name="楕円 202"/>
        <xdr:cNvSpPr/>
      </xdr:nvSpPr>
      <xdr:spPr>
        <a:xfrm>
          <a:off x="3746500" y="1313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21150</xdr:rowOff>
    </xdr:from>
    <xdr:ext cx="599010" cy="259045"/>
    <xdr:sp macro="" textlink="">
      <xdr:nvSpPr>
        <xdr:cNvPr id="204" name="テキスト ボックス 203"/>
        <xdr:cNvSpPr txBox="1"/>
      </xdr:nvSpPr>
      <xdr:spPr>
        <a:xfrm>
          <a:off x="3497795" y="13222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119628</xdr:rowOff>
    </xdr:from>
    <xdr:to>
      <xdr:col>15</xdr:col>
      <xdr:colOff>101600</xdr:colOff>
      <xdr:row>77</xdr:row>
      <xdr:rowOff>49778</xdr:rowOff>
    </xdr:to>
    <xdr:sp macro="" textlink="">
      <xdr:nvSpPr>
        <xdr:cNvPr id="205" name="楕円 204"/>
        <xdr:cNvSpPr/>
      </xdr:nvSpPr>
      <xdr:spPr>
        <a:xfrm>
          <a:off x="2857500" y="1314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40905</xdr:rowOff>
    </xdr:from>
    <xdr:ext cx="599010" cy="259045"/>
    <xdr:sp macro="" textlink="">
      <xdr:nvSpPr>
        <xdr:cNvPr id="206" name="テキスト ボックス 205"/>
        <xdr:cNvSpPr txBox="1"/>
      </xdr:nvSpPr>
      <xdr:spPr>
        <a:xfrm>
          <a:off x="2608795" y="13242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58238</xdr:rowOff>
    </xdr:from>
    <xdr:to>
      <xdr:col>10</xdr:col>
      <xdr:colOff>165100</xdr:colOff>
      <xdr:row>77</xdr:row>
      <xdr:rowOff>159838</xdr:rowOff>
    </xdr:to>
    <xdr:sp macro="" textlink="">
      <xdr:nvSpPr>
        <xdr:cNvPr id="207" name="楕円 206"/>
        <xdr:cNvSpPr/>
      </xdr:nvSpPr>
      <xdr:spPr>
        <a:xfrm>
          <a:off x="1968500" y="1325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150965</xdr:rowOff>
    </xdr:from>
    <xdr:ext cx="599010" cy="259045"/>
    <xdr:sp macro="" textlink="">
      <xdr:nvSpPr>
        <xdr:cNvPr id="208" name="テキスト ボックス 207"/>
        <xdr:cNvSpPr txBox="1"/>
      </xdr:nvSpPr>
      <xdr:spPr>
        <a:xfrm>
          <a:off x="1719795" y="1335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135706</xdr:rowOff>
    </xdr:from>
    <xdr:to>
      <xdr:col>6</xdr:col>
      <xdr:colOff>38100</xdr:colOff>
      <xdr:row>78</xdr:row>
      <xdr:rowOff>65856</xdr:rowOff>
    </xdr:to>
    <xdr:sp macro="" textlink="">
      <xdr:nvSpPr>
        <xdr:cNvPr id="209" name="楕円 208"/>
        <xdr:cNvSpPr/>
      </xdr:nvSpPr>
      <xdr:spPr>
        <a:xfrm>
          <a:off x="1079500" y="1333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56983</xdr:rowOff>
    </xdr:from>
    <xdr:ext cx="599010" cy="259045"/>
    <xdr:sp macro="" textlink="">
      <xdr:nvSpPr>
        <xdr:cNvPr id="210" name="テキスト ボックス 209"/>
        <xdr:cNvSpPr txBox="1"/>
      </xdr:nvSpPr>
      <xdr:spPr>
        <a:xfrm>
          <a:off x="830795" y="13430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2" name="テキスト ボックス 22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4" name="テキスト ボックス 22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6" name="テキスト ボックス 22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8" name="テキスト ボックス 22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20169</xdr:rowOff>
    </xdr:from>
    <xdr:to>
      <xdr:col>24</xdr:col>
      <xdr:colOff>62865</xdr:colOff>
      <xdr:row>98</xdr:row>
      <xdr:rowOff>46692</xdr:rowOff>
    </xdr:to>
    <xdr:cxnSp macro="">
      <xdr:nvCxnSpPr>
        <xdr:cNvPr id="232" name="直線コネクタ 231"/>
        <xdr:cNvCxnSpPr/>
      </xdr:nvCxnSpPr>
      <xdr:spPr>
        <a:xfrm flipV="1">
          <a:off x="4633595" y="15622119"/>
          <a:ext cx="1270" cy="122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50519</xdr:rowOff>
    </xdr:from>
    <xdr:ext cx="534377" cy="259045"/>
    <xdr:sp macro="" textlink="">
      <xdr:nvSpPr>
        <xdr:cNvPr id="233" name="衛生費最小値テキスト"/>
        <xdr:cNvSpPr txBox="1"/>
      </xdr:nvSpPr>
      <xdr:spPr>
        <a:xfrm>
          <a:off x="4686300" y="1685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46692</xdr:rowOff>
    </xdr:from>
    <xdr:to>
      <xdr:col>24</xdr:col>
      <xdr:colOff>152400</xdr:colOff>
      <xdr:row>98</xdr:row>
      <xdr:rowOff>46692</xdr:rowOff>
    </xdr:to>
    <xdr:cxnSp macro="">
      <xdr:nvCxnSpPr>
        <xdr:cNvPr id="234" name="直線コネクタ 233"/>
        <xdr:cNvCxnSpPr/>
      </xdr:nvCxnSpPr>
      <xdr:spPr>
        <a:xfrm>
          <a:off x="4546600" y="1684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138296</xdr:rowOff>
    </xdr:from>
    <xdr:ext cx="599010" cy="259045"/>
    <xdr:sp macro="" textlink="">
      <xdr:nvSpPr>
        <xdr:cNvPr id="235" name="衛生費最大値テキスト"/>
        <xdr:cNvSpPr txBox="1"/>
      </xdr:nvSpPr>
      <xdr:spPr>
        <a:xfrm>
          <a:off x="4686300" y="1539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288,644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20169</xdr:rowOff>
    </xdr:from>
    <xdr:to>
      <xdr:col>24</xdr:col>
      <xdr:colOff>152400</xdr:colOff>
      <xdr:row>91</xdr:row>
      <xdr:rowOff>20169</xdr:rowOff>
    </xdr:to>
    <xdr:cxnSp macro="">
      <xdr:nvCxnSpPr>
        <xdr:cNvPr id="236" name="直線コネクタ 235"/>
        <xdr:cNvCxnSpPr/>
      </xdr:nvCxnSpPr>
      <xdr:spPr>
        <a:xfrm>
          <a:off x="4546600" y="1562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119729</xdr:rowOff>
    </xdr:from>
    <xdr:to>
      <xdr:col>24</xdr:col>
      <xdr:colOff>63500</xdr:colOff>
      <xdr:row>96</xdr:row>
      <xdr:rowOff>135782</xdr:rowOff>
    </xdr:to>
    <xdr:cxnSp macro="">
      <xdr:nvCxnSpPr>
        <xdr:cNvPr id="237" name="直線コネクタ 236"/>
        <xdr:cNvCxnSpPr/>
      </xdr:nvCxnSpPr>
      <xdr:spPr>
        <a:xfrm>
          <a:off x="3797300" y="16578929"/>
          <a:ext cx="838200" cy="16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215</xdr:rowOff>
    </xdr:from>
    <xdr:ext cx="534377" cy="259045"/>
    <xdr:sp macro="" textlink="">
      <xdr:nvSpPr>
        <xdr:cNvPr id="238" name="衛生費平均値テキスト"/>
        <xdr:cNvSpPr txBox="1"/>
      </xdr:nvSpPr>
      <xdr:spPr>
        <a:xfrm>
          <a:off x="4686300" y="16630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21788</xdr:rowOff>
    </xdr:from>
    <xdr:to>
      <xdr:col>24</xdr:col>
      <xdr:colOff>114300</xdr:colOff>
      <xdr:row>97</xdr:row>
      <xdr:rowOff>123388</xdr:rowOff>
    </xdr:to>
    <xdr:sp macro="" textlink="">
      <xdr:nvSpPr>
        <xdr:cNvPr id="239" name="フローチャート: 判断 238"/>
        <xdr:cNvSpPr/>
      </xdr:nvSpPr>
      <xdr:spPr>
        <a:xfrm>
          <a:off x="4584700" y="1665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119729</xdr:rowOff>
    </xdr:from>
    <xdr:to>
      <xdr:col>19</xdr:col>
      <xdr:colOff>177800</xdr:colOff>
      <xdr:row>96</xdr:row>
      <xdr:rowOff>138114</xdr:rowOff>
    </xdr:to>
    <xdr:cxnSp macro="">
      <xdr:nvCxnSpPr>
        <xdr:cNvPr id="240" name="直線コネクタ 239"/>
        <xdr:cNvCxnSpPr/>
      </xdr:nvCxnSpPr>
      <xdr:spPr>
        <a:xfrm flipV="1">
          <a:off x="2908300" y="16578929"/>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20727</xdr:rowOff>
    </xdr:from>
    <xdr:to>
      <xdr:col>20</xdr:col>
      <xdr:colOff>38100</xdr:colOff>
      <xdr:row>97</xdr:row>
      <xdr:rowOff>122327</xdr:rowOff>
    </xdr:to>
    <xdr:sp macro="" textlink="">
      <xdr:nvSpPr>
        <xdr:cNvPr id="241" name="フローチャート: 判断 240"/>
        <xdr:cNvSpPr/>
      </xdr:nvSpPr>
      <xdr:spPr>
        <a:xfrm>
          <a:off x="3746500" y="166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113454</xdr:rowOff>
    </xdr:from>
    <xdr:ext cx="534377" cy="259045"/>
    <xdr:sp macro="" textlink="">
      <xdr:nvSpPr>
        <xdr:cNvPr id="242" name="テキスト ボックス 241"/>
        <xdr:cNvSpPr txBox="1"/>
      </xdr:nvSpPr>
      <xdr:spPr>
        <a:xfrm>
          <a:off x="3530111" y="167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138114</xdr:rowOff>
    </xdr:from>
    <xdr:to>
      <xdr:col>15</xdr:col>
      <xdr:colOff>50800</xdr:colOff>
      <xdr:row>96</xdr:row>
      <xdr:rowOff>160407</xdr:rowOff>
    </xdr:to>
    <xdr:cxnSp macro="">
      <xdr:nvCxnSpPr>
        <xdr:cNvPr id="243" name="直線コネクタ 242"/>
        <xdr:cNvCxnSpPr/>
      </xdr:nvCxnSpPr>
      <xdr:spPr>
        <a:xfrm flipV="1">
          <a:off x="2019300" y="16597314"/>
          <a:ext cx="889000" cy="22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29125</xdr:rowOff>
    </xdr:from>
    <xdr:to>
      <xdr:col>15</xdr:col>
      <xdr:colOff>101600</xdr:colOff>
      <xdr:row>97</xdr:row>
      <xdr:rowOff>130725</xdr:rowOff>
    </xdr:to>
    <xdr:sp macro="" textlink="">
      <xdr:nvSpPr>
        <xdr:cNvPr id="244" name="フローチャート: 判断 243"/>
        <xdr:cNvSpPr/>
      </xdr:nvSpPr>
      <xdr:spPr>
        <a:xfrm>
          <a:off x="2857500" y="1665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121852</xdr:rowOff>
    </xdr:from>
    <xdr:ext cx="534377" cy="259045"/>
    <xdr:sp macro="" textlink="">
      <xdr:nvSpPr>
        <xdr:cNvPr id="245" name="テキスト ボックス 244"/>
        <xdr:cNvSpPr txBox="1"/>
      </xdr:nvSpPr>
      <xdr:spPr>
        <a:xfrm>
          <a:off x="2641111" y="1675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160407</xdr:rowOff>
    </xdr:from>
    <xdr:to>
      <xdr:col>10</xdr:col>
      <xdr:colOff>114300</xdr:colOff>
      <xdr:row>97</xdr:row>
      <xdr:rowOff>3144</xdr:rowOff>
    </xdr:to>
    <xdr:cxnSp macro="">
      <xdr:nvCxnSpPr>
        <xdr:cNvPr id="246" name="直線コネクタ 245"/>
        <xdr:cNvCxnSpPr/>
      </xdr:nvCxnSpPr>
      <xdr:spPr>
        <a:xfrm flipV="1">
          <a:off x="1130300" y="16619607"/>
          <a:ext cx="889000" cy="1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19172</xdr:rowOff>
    </xdr:from>
    <xdr:to>
      <xdr:col>10</xdr:col>
      <xdr:colOff>165100</xdr:colOff>
      <xdr:row>97</xdr:row>
      <xdr:rowOff>120772</xdr:rowOff>
    </xdr:to>
    <xdr:sp macro="" textlink="">
      <xdr:nvSpPr>
        <xdr:cNvPr id="247" name="フローチャート: 判断 246"/>
        <xdr:cNvSpPr/>
      </xdr:nvSpPr>
      <xdr:spPr>
        <a:xfrm>
          <a:off x="1968500" y="166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111899</xdr:rowOff>
    </xdr:from>
    <xdr:ext cx="534377" cy="259045"/>
    <xdr:sp macro="" textlink="">
      <xdr:nvSpPr>
        <xdr:cNvPr id="248" name="テキスト ボックス 247"/>
        <xdr:cNvSpPr txBox="1"/>
      </xdr:nvSpPr>
      <xdr:spPr>
        <a:xfrm>
          <a:off x="1752111" y="1674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36807</xdr:rowOff>
    </xdr:from>
    <xdr:to>
      <xdr:col>6</xdr:col>
      <xdr:colOff>38100</xdr:colOff>
      <xdr:row>97</xdr:row>
      <xdr:rowOff>138407</xdr:rowOff>
    </xdr:to>
    <xdr:sp macro="" textlink="">
      <xdr:nvSpPr>
        <xdr:cNvPr id="249" name="フローチャート: 判断 248"/>
        <xdr:cNvSpPr/>
      </xdr:nvSpPr>
      <xdr:spPr>
        <a:xfrm>
          <a:off x="1079500" y="166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129534</xdr:rowOff>
    </xdr:from>
    <xdr:ext cx="534377" cy="259045"/>
    <xdr:sp macro="" textlink="">
      <xdr:nvSpPr>
        <xdr:cNvPr id="250" name="テキスト ボックス 249"/>
        <xdr:cNvSpPr txBox="1"/>
      </xdr:nvSpPr>
      <xdr:spPr>
        <a:xfrm>
          <a:off x="863111" y="1676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84982</xdr:rowOff>
    </xdr:from>
    <xdr:to>
      <xdr:col>24</xdr:col>
      <xdr:colOff>114300</xdr:colOff>
      <xdr:row>97</xdr:row>
      <xdr:rowOff>15132</xdr:rowOff>
    </xdr:to>
    <xdr:sp macro="" textlink="">
      <xdr:nvSpPr>
        <xdr:cNvPr id="256" name="楕円 255"/>
        <xdr:cNvSpPr/>
      </xdr:nvSpPr>
      <xdr:spPr>
        <a:xfrm>
          <a:off x="4584700" y="1654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107859</xdr:rowOff>
    </xdr:from>
    <xdr:ext cx="534377" cy="259045"/>
    <xdr:sp macro="" textlink="">
      <xdr:nvSpPr>
        <xdr:cNvPr id="257" name="衛生費該当値テキスト"/>
        <xdr:cNvSpPr txBox="1"/>
      </xdr:nvSpPr>
      <xdr:spPr>
        <a:xfrm>
          <a:off x="4686300" y="1639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68929</xdr:rowOff>
    </xdr:from>
    <xdr:to>
      <xdr:col>20</xdr:col>
      <xdr:colOff>38100</xdr:colOff>
      <xdr:row>96</xdr:row>
      <xdr:rowOff>170529</xdr:rowOff>
    </xdr:to>
    <xdr:sp macro="" textlink="">
      <xdr:nvSpPr>
        <xdr:cNvPr id="258" name="楕円 257"/>
        <xdr:cNvSpPr/>
      </xdr:nvSpPr>
      <xdr:spPr>
        <a:xfrm>
          <a:off x="3746500" y="1652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15606</xdr:rowOff>
    </xdr:from>
    <xdr:ext cx="534377" cy="259045"/>
    <xdr:sp macro="" textlink="">
      <xdr:nvSpPr>
        <xdr:cNvPr id="259" name="テキスト ボックス 258"/>
        <xdr:cNvSpPr txBox="1"/>
      </xdr:nvSpPr>
      <xdr:spPr>
        <a:xfrm>
          <a:off x="3530111" y="163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87314</xdr:rowOff>
    </xdr:from>
    <xdr:to>
      <xdr:col>15</xdr:col>
      <xdr:colOff>101600</xdr:colOff>
      <xdr:row>97</xdr:row>
      <xdr:rowOff>17464</xdr:rowOff>
    </xdr:to>
    <xdr:sp macro="" textlink="">
      <xdr:nvSpPr>
        <xdr:cNvPr id="260" name="楕円 259"/>
        <xdr:cNvSpPr/>
      </xdr:nvSpPr>
      <xdr:spPr>
        <a:xfrm>
          <a:off x="2857500" y="1654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33991</xdr:rowOff>
    </xdr:from>
    <xdr:ext cx="534377" cy="259045"/>
    <xdr:sp macro="" textlink="">
      <xdr:nvSpPr>
        <xdr:cNvPr id="261" name="テキスト ボックス 260"/>
        <xdr:cNvSpPr txBox="1"/>
      </xdr:nvSpPr>
      <xdr:spPr>
        <a:xfrm>
          <a:off x="2641111" y="1632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109607</xdr:rowOff>
    </xdr:from>
    <xdr:to>
      <xdr:col>10</xdr:col>
      <xdr:colOff>165100</xdr:colOff>
      <xdr:row>97</xdr:row>
      <xdr:rowOff>39757</xdr:rowOff>
    </xdr:to>
    <xdr:sp macro="" textlink="">
      <xdr:nvSpPr>
        <xdr:cNvPr id="262" name="楕円 261"/>
        <xdr:cNvSpPr/>
      </xdr:nvSpPr>
      <xdr:spPr>
        <a:xfrm>
          <a:off x="1968500" y="1656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56284</xdr:rowOff>
    </xdr:from>
    <xdr:ext cx="534377" cy="259045"/>
    <xdr:sp macro="" textlink="">
      <xdr:nvSpPr>
        <xdr:cNvPr id="263" name="テキスト ボックス 262"/>
        <xdr:cNvSpPr txBox="1"/>
      </xdr:nvSpPr>
      <xdr:spPr>
        <a:xfrm>
          <a:off x="1752111" y="1634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123794</xdr:rowOff>
    </xdr:from>
    <xdr:to>
      <xdr:col>6</xdr:col>
      <xdr:colOff>38100</xdr:colOff>
      <xdr:row>97</xdr:row>
      <xdr:rowOff>53944</xdr:rowOff>
    </xdr:to>
    <xdr:sp macro="" textlink="">
      <xdr:nvSpPr>
        <xdr:cNvPr id="264" name="楕円 263"/>
        <xdr:cNvSpPr/>
      </xdr:nvSpPr>
      <xdr:spPr>
        <a:xfrm>
          <a:off x="1079500" y="1658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70471</xdr:rowOff>
    </xdr:from>
    <xdr:ext cx="534377" cy="259045"/>
    <xdr:sp macro="" textlink="">
      <xdr:nvSpPr>
        <xdr:cNvPr id="265" name="テキスト ボックス 264"/>
        <xdr:cNvSpPr txBox="1"/>
      </xdr:nvSpPr>
      <xdr:spPr>
        <a:xfrm>
          <a:off x="863111" y="1635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9" name="テキスト ボックス 27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1" name="テキスト ボックス 28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3" name="テキスト ボックス 28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5" name="テキスト ボックス 28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7" name="テキスト ボックス 286"/>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41075</xdr:rowOff>
    </xdr:from>
    <xdr:to>
      <xdr:col>54</xdr:col>
      <xdr:colOff>189865</xdr:colOff>
      <xdr:row>39</xdr:row>
      <xdr:rowOff>98878</xdr:rowOff>
    </xdr:to>
    <xdr:cxnSp macro="">
      <xdr:nvCxnSpPr>
        <xdr:cNvPr id="291" name="直線コネクタ 290"/>
        <xdr:cNvCxnSpPr/>
      </xdr:nvCxnSpPr>
      <xdr:spPr>
        <a:xfrm flipV="1">
          <a:off x="10475595" y="5184575"/>
          <a:ext cx="1270" cy="160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2"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159202</xdr:rowOff>
    </xdr:from>
    <xdr:ext cx="469744" cy="259045"/>
    <xdr:sp macro="" textlink="">
      <xdr:nvSpPr>
        <xdr:cNvPr id="294" name="労働費最大値テキスト"/>
        <xdr:cNvSpPr txBox="1"/>
      </xdr:nvSpPr>
      <xdr:spPr>
        <a:xfrm>
          <a:off x="10528300" y="495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41075</xdr:rowOff>
    </xdr:from>
    <xdr:to>
      <xdr:col>55</xdr:col>
      <xdr:colOff>88900</xdr:colOff>
      <xdr:row>30</xdr:row>
      <xdr:rowOff>41075</xdr:rowOff>
    </xdr:to>
    <xdr:cxnSp macro="">
      <xdr:nvCxnSpPr>
        <xdr:cNvPr id="295" name="直線コネクタ 294"/>
        <xdr:cNvCxnSpPr/>
      </xdr:nvCxnSpPr>
      <xdr:spPr>
        <a:xfrm>
          <a:off x="10388600" y="518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79938</xdr:rowOff>
    </xdr:from>
    <xdr:to>
      <xdr:col>55</xdr:col>
      <xdr:colOff>0</xdr:colOff>
      <xdr:row>39</xdr:row>
      <xdr:rowOff>80590</xdr:rowOff>
    </xdr:to>
    <xdr:cxnSp macro="">
      <xdr:nvCxnSpPr>
        <xdr:cNvPr id="296" name="直線コネクタ 295"/>
        <xdr:cNvCxnSpPr/>
      </xdr:nvCxnSpPr>
      <xdr:spPr>
        <a:xfrm>
          <a:off x="9639300" y="6766488"/>
          <a:ext cx="8382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36666</xdr:rowOff>
    </xdr:from>
    <xdr:ext cx="378565" cy="259045"/>
    <xdr:sp macro="" textlink="">
      <xdr:nvSpPr>
        <xdr:cNvPr id="297" name="労働費平均値テキスト"/>
        <xdr:cNvSpPr txBox="1"/>
      </xdr:nvSpPr>
      <xdr:spPr>
        <a:xfrm>
          <a:off x="10528300" y="63803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13788</xdr:rowOff>
    </xdr:from>
    <xdr:to>
      <xdr:col>55</xdr:col>
      <xdr:colOff>50800</xdr:colOff>
      <xdr:row>38</xdr:row>
      <xdr:rowOff>115388</xdr:rowOff>
    </xdr:to>
    <xdr:sp macro="" textlink="">
      <xdr:nvSpPr>
        <xdr:cNvPr id="298" name="フローチャート: 判断 297"/>
        <xdr:cNvSpPr/>
      </xdr:nvSpPr>
      <xdr:spPr>
        <a:xfrm>
          <a:off x="10426700" y="652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79938</xdr:rowOff>
    </xdr:from>
    <xdr:to>
      <xdr:col>50</xdr:col>
      <xdr:colOff>114300</xdr:colOff>
      <xdr:row>39</xdr:row>
      <xdr:rowOff>81244</xdr:rowOff>
    </xdr:to>
    <xdr:cxnSp macro="">
      <xdr:nvCxnSpPr>
        <xdr:cNvPr id="299" name="直線コネクタ 298"/>
        <xdr:cNvCxnSpPr/>
      </xdr:nvCxnSpPr>
      <xdr:spPr>
        <a:xfrm flipV="1">
          <a:off x="8750300" y="6766488"/>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167277</xdr:rowOff>
    </xdr:from>
    <xdr:to>
      <xdr:col>50</xdr:col>
      <xdr:colOff>165100</xdr:colOff>
      <xdr:row>38</xdr:row>
      <xdr:rowOff>97427</xdr:rowOff>
    </xdr:to>
    <xdr:sp macro="" textlink="">
      <xdr:nvSpPr>
        <xdr:cNvPr id="300" name="フローチャート: 判断 299"/>
        <xdr:cNvSpPr/>
      </xdr:nvSpPr>
      <xdr:spPr>
        <a:xfrm>
          <a:off x="9588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113954</xdr:rowOff>
    </xdr:from>
    <xdr:ext cx="378565" cy="259045"/>
    <xdr:sp macro="" textlink="">
      <xdr:nvSpPr>
        <xdr:cNvPr id="301" name="テキスト ボックス 300"/>
        <xdr:cNvSpPr txBox="1"/>
      </xdr:nvSpPr>
      <xdr:spPr>
        <a:xfrm>
          <a:off x="9450017" y="6286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81244</xdr:rowOff>
    </xdr:from>
    <xdr:to>
      <xdr:col>45</xdr:col>
      <xdr:colOff>177800</xdr:colOff>
      <xdr:row>39</xdr:row>
      <xdr:rowOff>83530</xdr:rowOff>
    </xdr:to>
    <xdr:cxnSp macro="">
      <xdr:nvCxnSpPr>
        <xdr:cNvPr id="302" name="直線コネクタ 301"/>
        <xdr:cNvCxnSpPr/>
      </xdr:nvCxnSpPr>
      <xdr:spPr>
        <a:xfrm flipV="1">
          <a:off x="7861300" y="676779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147356</xdr:rowOff>
    </xdr:from>
    <xdr:to>
      <xdr:col>46</xdr:col>
      <xdr:colOff>38100</xdr:colOff>
      <xdr:row>38</xdr:row>
      <xdr:rowOff>77506</xdr:rowOff>
    </xdr:to>
    <xdr:sp macro="" textlink="">
      <xdr:nvSpPr>
        <xdr:cNvPr id="303" name="フローチャート: 判断 302"/>
        <xdr:cNvSpPr/>
      </xdr:nvSpPr>
      <xdr:spPr>
        <a:xfrm>
          <a:off x="8699500" y="649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94033</xdr:rowOff>
    </xdr:from>
    <xdr:ext cx="378565" cy="259045"/>
    <xdr:sp macro="" textlink="">
      <xdr:nvSpPr>
        <xdr:cNvPr id="304" name="テキスト ボックス 303"/>
        <xdr:cNvSpPr txBox="1"/>
      </xdr:nvSpPr>
      <xdr:spPr>
        <a:xfrm>
          <a:off x="8561017" y="6266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67201</xdr:rowOff>
    </xdr:from>
    <xdr:to>
      <xdr:col>41</xdr:col>
      <xdr:colOff>50800</xdr:colOff>
      <xdr:row>39</xdr:row>
      <xdr:rowOff>83530</xdr:rowOff>
    </xdr:to>
    <xdr:cxnSp macro="">
      <xdr:nvCxnSpPr>
        <xdr:cNvPr id="305" name="直線コネクタ 304"/>
        <xdr:cNvCxnSpPr/>
      </xdr:nvCxnSpPr>
      <xdr:spPr>
        <a:xfrm>
          <a:off x="6972300" y="6582301"/>
          <a:ext cx="889000" cy="18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112413</xdr:rowOff>
    </xdr:from>
    <xdr:to>
      <xdr:col>41</xdr:col>
      <xdr:colOff>101600</xdr:colOff>
      <xdr:row>38</xdr:row>
      <xdr:rowOff>42563</xdr:rowOff>
    </xdr:to>
    <xdr:sp macro="" textlink="">
      <xdr:nvSpPr>
        <xdr:cNvPr id="306" name="フローチャート: 判断 305"/>
        <xdr:cNvSpPr/>
      </xdr:nvSpPr>
      <xdr:spPr>
        <a:xfrm>
          <a:off x="7810500" y="645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59090</xdr:rowOff>
    </xdr:from>
    <xdr:ext cx="378565" cy="259045"/>
    <xdr:sp macro="" textlink="">
      <xdr:nvSpPr>
        <xdr:cNvPr id="307" name="テキスト ボックス 306"/>
        <xdr:cNvSpPr txBox="1"/>
      </xdr:nvSpPr>
      <xdr:spPr>
        <a:xfrm>
          <a:off x="7672017" y="6231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60488</xdr:rowOff>
    </xdr:from>
    <xdr:to>
      <xdr:col>36</xdr:col>
      <xdr:colOff>165100</xdr:colOff>
      <xdr:row>36</xdr:row>
      <xdr:rowOff>162088</xdr:rowOff>
    </xdr:to>
    <xdr:sp macro="" textlink="">
      <xdr:nvSpPr>
        <xdr:cNvPr id="308" name="フローチャート: 判断 307"/>
        <xdr:cNvSpPr/>
      </xdr:nvSpPr>
      <xdr:spPr>
        <a:xfrm>
          <a:off x="6921500" y="623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7165</xdr:rowOff>
    </xdr:from>
    <xdr:ext cx="469744" cy="259045"/>
    <xdr:sp macro="" textlink="">
      <xdr:nvSpPr>
        <xdr:cNvPr id="309" name="テキスト ボックス 308"/>
        <xdr:cNvSpPr txBox="1"/>
      </xdr:nvSpPr>
      <xdr:spPr>
        <a:xfrm>
          <a:off x="6737428" y="600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29790</xdr:rowOff>
    </xdr:from>
    <xdr:to>
      <xdr:col>55</xdr:col>
      <xdr:colOff>50800</xdr:colOff>
      <xdr:row>39</xdr:row>
      <xdr:rowOff>131390</xdr:rowOff>
    </xdr:to>
    <xdr:sp macro="" textlink="">
      <xdr:nvSpPr>
        <xdr:cNvPr id="315" name="楕円 314"/>
        <xdr:cNvSpPr/>
      </xdr:nvSpPr>
      <xdr:spPr>
        <a:xfrm>
          <a:off x="10426700" y="671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116167</xdr:rowOff>
    </xdr:from>
    <xdr:ext cx="313932" cy="259045"/>
    <xdr:sp macro="" textlink="">
      <xdr:nvSpPr>
        <xdr:cNvPr id="316" name="労働費該当値テキスト"/>
        <xdr:cNvSpPr txBox="1"/>
      </xdr:nvSpPr>
      <xdr:spPr>
        <a:xfrm>
          <a:off x="10528300" y="66312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29138</xdr:rowOff>
    </xdr:from>
    <xdr:to>
      <xdr:col>50</xdr:col>
      <xdr:colOff>165100</xdr:colOff>
      <xdr:row>39</xdr:row>
      <xdr:rowOff>130738</xdr:rowOff>
    </xdr:to>
    <xdr:sp macro="" textlink="">
      <xdr:nvSpPr>
        <xdr:cNvPr id="317" name="楕円 316"/>
        <xdr:cNvSpPr/>
      </xdr:nvSpPr>
      <xdr:spPr>
        <a:xfrm>
          <a:off x="9588500" y="671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121865</xdr:rowOff>
    </xdr:from>
    <xdr:ext cx="313932" cy="259045"/>
    <xdr:sp macro="" textlink="">
      <xdr:nvSpPr>
        <xdr:cNvPr id="318" name="テキスト ボックス 317"/>
        <xdr:cNvSpPr txBox="1"/>
      </xdr:nvSpPr>
      <xdr:spPr>
        <a:xfrm>
          <a:off x="9482333" y="68084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30444</xdr:rowOff>
    </xdr:from>
    <xdr:to>
      <xdr:col>46</xdr:col>
      <xdr:colOff>38100</xdr:colOff>
      <xdr:row>39</xdr:row>
      <xdr:rowOff>132044</xdr:rowOff>
    </xdr:to>
    <xdr:sp macro="" textlink="">
      <xdr:nvSpPr>
        <xdr:cNvPr id="319" name="楕円 318"/>
        <xdr:cNvSpPr/>
      </xdr:nvSpPr>
      <xdr:spPr>
        <a:xfrm>
          <a:off x="8699500" y="671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123171</xdr:rowOff>
    </xdr:from>
    <xdr:ext cx="313932" cy="259045"/>
    <xdr:sp macro="" textlink="">
      <xdr:nvSpPr>
        <xdr:cNvPr id="320" name="テキスト ボックス 319"/>
        <xdr:cNvSpPr txBox="1"/>
      </xdr:nvSpPr>
      <xdr:spPr>
        <a:xfrm>
          <a:off x="8593333" y="68097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32730</xdr:rowOff>
    </xdr:from>
    <xdr:to>
      <xdr:col>41</xdr:col>
      <xdr:colOff>101600</xdr:colOff>
      <xdr:row>39</xdr:row>
      <xdr:rowOff>134330</xdr:rowOff>
    </xdr:to>
    <xdr:sp macro="" textlink="">
      <xdr:nvSpPr>
        <xdr:cNvPr id="321" name="楕円 320"/>
        <xdr:cNvSpPr/>
      </xdr:nvSpPr>
      <xdr:spPr>
        <a:xfrm>
          <a:off x="7810500" y="671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125457</xdr:rowOff>
    </xdr:from>
    <xdr:ext cx="313932" cy="259045"/>
    <xdr:sp macro="" textlink="">
      <xdr:nvSpPr>
        <xdr:cNvPr id="322" name="テキスト ボックス 321"/>
        <xdr:cNvSpPr txBox="1"/>
      </xdr:nvSpPr>
      <xdr:spPr>
        <a:xfrm>
          <a:off x="7704333" y="68120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16401</xdr:rowOff>
    </xdr:from>
    <xdr:to>
      <xdr:col>36</xdr:col>
      <xdr:colOff>165100</xdr:colOff>
      <xdr:row>38</xdr:row>
      <xdr:rowOff>118001</xdr:rowOff>
    </xdr:to>
    <xdr:sp macro="" textlink="">
      <xdr:nvSpPr>
        <xdr:cNvPr id="323" name="楕円 322"/>
        <xdr:cNvSpPr/>
      </xdr:nvSpPr>
      <xdr:spPr>
        <a:xfrm>
          <a:off x="6921500" y="653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109128</xdr:rowOff>
    </xdr:from>
    <xdr:ext cx="378565" cy="259045"/>
    <xdr:sp macro="" textlink="">
      <xdr:nvSpPr>
        <xdr:cNvPr id="324" name="テキスト ボックス 323"/>
        <xdr:cNvSpPr txBox="1"/>
      </xdr:nvSpPr>
      <xdr:spPr>
        <a:xfrm>
          <a:off x="6783017" y="6624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0" name="テキスト ボックス 339"/>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87357</xdr:rowOff>
    </xdr:from>
    <xdr:to>
      <xdr:col>54</xdr:col>
      <xdr:colOff>189865</xdr:colOff>
      <xdr:row>58</xdr:row>
      <xdr:rowOff>17073</xdr:rowOff>
    </xdr:to>
    <xdr:cxnSp macro="">
      <xdr:nvCxnSpPr>
        <xdr:cNvPr id="344" name="直線コネクタ 343"/>
        <xdr:cNvCxnSpPr/>
      </xdr:nvCxnSpPr>
      <xdr:spPr>
        <a:xfrm flipV="1">
          <a:off x="10475595" y="8659857"/>
          <a:ext cx="1270" cy="130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20900</xdr:rowOff>
    </xdr:from>
    <xdr:ext cx="469744" cy="259045"/>
    <xdr:sp macro="" textlink="">
      <xdr:nvSpPr>
        <xdr:cNvPr id="345" name="農林水産業費最小値テキスト"/>
        <xdr:cNvSpPr txBox="1"/>
      </xdr:nvSpPr>
      <xdr:spPr>
        <a:xfrm>
          <a:off x="10528300" y="9965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17073</xdr:rowOff>
    </xdr:from>
    <xdr:to>
      <xdr:col>55</xdr:col>
      <xdr:colOff>88900</xdr:colOff>
      <xdr:row>58</xdr:row>
      <xdr:rowOff>17073</xdr:rowOff>
    </xdr:to>
    <xdr:cxnSp macro="">
      <xdr:nvCxnSpPr>
        <xdr:cNvPr id="346" name="直線コネクタ 345"/>
        <xdr:cNvCxnSpPr/>
      </xdr:nvCxnSpPr>
      <xdr:spPr>
        <a:xfrm>
          <a:off x="10388600" y="9961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34034</xdr:rowOff>
    </xdr:from>
    <xdr:ext cx="599010" cy="259045"/>
    <xdr:sp macro="" textlink="">
      <xdr:nvSpPr>
        <xdr:cNvPr id="347" name="農林水産業費最大値テキスト"/>
        <xdr:cNvSpPr txBox="1"/>
      </xdr:nvSpPr>
      <xdr:spPr>
        <a:xfrm>
          <a:off x="10528300" y="843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87357</xdr:rowOff>
    </xdr:from>
    <xdr:to>
      <xdr:col>55</xdr:col>
      <xdr:colOff>88900</xdr:colOff>
      <xdr:row>50</xdr:row>
      <xdr:rowOff>87357</xdr:rowOff>
    </xdr:to>
    <xdr:cxnSp macro="">
      <xdr:nvCxnSpPr>
        <xdr:cNvPr id="348" name="直線コネクタ 347"/>
        <xdr:cNvCxnSpPr/>
      </xdr:nvCxnSpPr>
      <xdr:spPr>
        <a:xfrm>
          <a:off x="10388600" y="865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120366</xdr:rowOff>
    </xdr:from>
    <xdr:to>
      <xdr:col>55</xdr:col>
      <xdr:colOff>0</xdr:colOff>
      <xdr:row>55</xdr:row>
      <xdr:rowOff>136208</xdr:rowOff>
    </xdr:to>
    <xdr:cxnSp macro="">
      <xdr:nvCxnSpPr>
        <xdr:cNvPr id="349" name="直線コネクタ 348"/>
        <xdr:cNvCxnSpPr/>
      </xdr:nvCxnSpPr>
      <xdr:spPr>
        <a:xfrm>
          <a:off x="9639300" y="9550116"/>
          <a:ext cx="838200" cy="1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121168</xdr:rowOff>
    </xdr:from>
    <xdr:ext cx="534377" cy="259045"/>
    <xdr:sp macro="" textlink="">
      <xdr:nvSpPr>
        <xdr:cNvPr id="350" name="農林水産業費平均値テキスト"/>
        <xdr:cNvSpPr txBox="1"/>
      </xdr:nvSpPr>
      <xdr:spPr>
        <a:xfrm>
          <a:off x="10528300" y="9722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142741</xdr:rowOff>
    </xdr:from>
    <xdr:to>
      <xdr:col>55</xdr:col>
      <xdr:colOff>50800</xdr:colOff>
      <xdr:row>57</xdr:row>
      <xdr:rowOff>72891</xdr:rowOff>
    </xdr:to>
    <xdr:sp macro="" textlink="">
      <xdr:nvSpPr>
        <xdr:cNvPr id="351" name="フローチャート: 判断 350"/>
        <xdr:cNvSpPr/>
      </xdr:nvSpPr>
      <xdr:spPr>
        <a:xfrm>
          <a:off x="104267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120366</xdr:rowOff>
    </xdr:from>
    <xdr:to>
      <xdr:col>50</xdr:col>
      <xdr:colOff>114300</xdr:colOff>
      <xdr:row>56</xdr:row>
      <xdr:rowOff>19783</xdr:rowOff>
    </xdr:to>
    <xdr:cxnSp macro="">
      <xdr:nvCxnSpPr>
        <xdr:cNvPr id="352" name="直線コネクタ 351"/>
        <xdr:cNvCxnSpPr/>
      </xdr:nvCxnSpPr>
      <xdr:spPr>
        <a:xfrm flipV="1">
          <a:off x="8750300" y="9550116"/>
          <a:ext cx="889000" cy="7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158309</xdr:rowOff>
    </xdr:from>
    <xdr:to>
      <xdr:col>50</xdr:col>
      <xdr:colOff>165100</xdr:colOff>
      <xdr:row>57</xdr:row>
      <xdr:rowOff>88459</xdr:rowOff>
    </xdr:to>
    <xdr:sp macro="" textlink="">
      <xdr:nvSpPr>
        <xdr:cNvPr id="353" name="フローチャート: 判断 352"/>
        <xdr:cNvSpPr/>
      </xdr:nvSpPr>
      <xdr:spPr>
        <a:xfrm>
          <a:off x="9588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79586</xdr:rowOff>
    </xdr:from>
    <xdr:ext cx="534377" cy="259045"/>
    <xdr:sp macro="" textlink="">
      <xdr:nvSpPr>
        <xdr:cNvPr id="354" name="テキスト ボックス 353"/>
        <xdr:cNvSpPr txBox="1"/>
      </xdr:nvSpPr>
      <xdr:spPr>
        <a:xfrm>
          <a:off x="9372111" y="985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19783</xdr:rowOff>
    </xdr:from>
    <xdr:to>
      <xdr:col>45</xdr:col>
      <xdr:colOff>177800</xdr:colOff>
      <xdr:row>56</xdr:row>
      <xdr:rowOff>46117</xdr:rowOff>
    </xdr:to>
    <xdr:cxnSp macro="">
      <xdr:nvCxnSpPr>
        <xdr:cNvPr id="355" name="直線コネクタ 354"/>
        <xdr:cNvCxnSpPr/>
      </xdr:nvCxnSpPr>
      <xdr:spPr>
        <a:xfrm flipV="1">
          <a:off x="7861300" y="9620983"/>
          <a:ext cx="889000" cy="2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144427</xdr:rowOff>
    </xdr:from>
    <xdr:to>
      <xdr:col>46</xdr:col>
      <xdr:colOff>38100</xdr:colOff>
      <xdr:row>57</xdr:row>
      <xdr:rowOff>74577</xdr:rowOff>
    </xdr:to>
    <xdr:sp macro="" textlink="">
      <xdr:nvSpPr>
        <xdr:cNvPr id="356" name="フローチャート: 判断 355"/>
        <xdr:cNvSpPr/>
      </xdr:nvSpPr>
      <xdr:spPr>
        <a:xfrm>
          <a:off x="8699500" y="974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65704</xdr:rowOff>
    </xdr:from>
    <xdr:ext cx="534377" cy="259045"/>
    <xdr:sp macro="" textlink="">
      <xdr:nvSpPr>
        <xdr:cNvPr id="357" name="テキスト ボックス 356"/>
        <xdr:cNvSpPr txBox="1"/>
      </xdr:nvSpPr>
      <xdr:spPr>
        <a:xfrm>
          <a:off x="8483111" y="983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13581</xdr:rowOff>
    </xdr:from>
    <xdr:to>
      <xdr:col>41</xdr:col>
      <xdr:colOff>50800</xdr:colOff>
      <xdr:row>56</xdr:row>
      <xdr:rowOff>46117</xdr:rowOff>
    </xdr:to>
    <xdr:cxnSp macro="">
      <xdr:nvCxnSpPr>
        <xdr:cNvPr id="358" name="直線コネクタ 357"/>
        <xdr:cNvCxnSpPr/>
      </xdr:nvCxnSpPr>
      <xdr:spPr>
        <a:xfrm>
          <a:off x="6972300" y="9614781"/>
          <a:ext cx="889000" cy="3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160241</xdr:rowOff>
    </xdr:from>
    <xdr:to>
      <xdr:col>41</xdr:col>
      <xdr:colOff>101600</xdr:colOff>
      <xdr:row>57</xdr:row>
      <xdr:rowOff>90391</xdr:rowOff>
    </xdr:to>
    <xdr:sp macro="" textlink="">
      <xdr:nvSpPr>
        <xdr:cNvPr id="359" name="フローチャート: 判断 358"/>
        <xdr:cNvSpPr/>
      </xdr:nvSpPr>
      <xdr:spPr>
        <a:xfrm>
          <a:off x="7810500" y="97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81518</xdr:rowOff>
    </xdr:from>
    <xdr:ext cx="534377" cy="259045"/>
    <xdr:sp macro="" textlink="">
      <xdr:nvSpPr>
        <xdr:cNvPr id="360" name="テキスト ボックス 359"/>
        <xdr:cNvSpPr txBox="1"/>
      </xdr:nvSpPr>
      <xdr:spPr>
        <a:xfrm>
          <a:off x="7594111" y="985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158028</xdr:rowOff>
    </xdr:from>
    <xdr:to>
      <xdr:col>36</xdr:col>
      <xdr:colOff>165100</xdr:colOff>
      <xdr:row>57</xdr:row>
      <xdr:rowOff>88178</xdr:rowOff>
    </xdr:to>
    <xdr:sp macro="" textlink="">
      <xdr:nvSpPr>
        <xdr:cNvPr id="361" name="フローチャート: 判断 360"/>
        <xdr:cNvSpPr/>
      </xdr:nvSpPr>
      <xdr:spPr>
        <a:xfrm>
          <a:off x="6921500" y="975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79305</xdr:rowOff>
    </xdr:from>
    <xdr:ext cx="534377" cy="259045"/>
    <xdr:sp macro="" textlink="">
      <xdr:nvSpPr>
        <xdr:cNvPr id="362" name="テキスト ボックス 361"/>
        <xdr:cNvSpPr txBox="1"/>
      </xdr:nvSpPr>
      <xdr:spPr>
        <a:xfrm>
          <a:off x="6705111" y="985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85408</xdr:rowOff>
    </xdr:from>
    <xdr:to>
      <xdr:col>55</xdr:col>
      <xdr:colOff>50800</xdr:colOff>
      <xdr:row>56</xdr:row>
      <xdr:rowOff>15558</xdr:rowOff>
    </xdr:to>
    <xdr:sp macro="" textlink="">
      <xdr:nvSpPr>
        <xdr:cNvPr id="368" name="楕円 367"/>
        <xdr:cNvSpPr/>
      </xdr:nvSpPr>
      <xdr:spPr>
        <a:xfrm>
          <a:off x="10426700" y="951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108285</xdr:rowOff>
    </xdr:from>
    <xdr:ext cx="534377" cy="259045"/>
    <xdr:sp macro="" textlink="">
      <xdr:nvSpPr>
        <xdr:cNvPr id="369" name="農林水産業費該当値テキスト"/>
        <xdr:cNvSpPr txBox="1"/>
      </xdr:nvSpPr>
      <xdr:spPr>
        <a:xfrm>
          <a:off x="10528300" y="936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69566</xdr:rowOff>
    </xdr:from>
    <xdr:to>
      <xdr:col>50</xdr:col>
      <xdr:colOff>165100</xdr:colOff>
      <xdr:row>55</xdr:row>
      <xdr:rowOff>171166</xdr:rowOff>
    </xdr:to>
    <xdr:sp macro="" textlink="">
      <xdr:nvSpPr>
        <xdr:cNvPr id="370" name="楕円 369"/>
        <xdr:cNvSpPr/>
      </xdr:nvSpPr>
      <xdr:spPr>
        <a:xfrm>
          <a:off x="9588500" y="949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16243</xdr:rowOff>
    </xdr:from>
    <xdr:ext cx="534377" cy="259045"/>
    <xdr:sp macro="" textlink="">
      <xdr:nvSpPr>
        <xdr:cNvPr id="371" name="テキスト ボックス 370"/>
        <xdr:cNvSpPr txBox="1"/>
      </xdr:nvSpPr>
      <xdr:spPr>
        <a:xfrm>
          <a:off x="9372111" y="927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140433</xdr:rowOff>
    </xdr:from>
    <xdr:to>
      <xdr:col>46</xdr:col>
      <xdr:colOff>38100</xdr:colOff>
      <xdr:row>56</xdr:row>
      <xdr:rowOff>70583</xdr:rowOff>
    </xdr:to>
    <xdr:sp macro="" textlink="">
      <xdr:nvSpPr>
        <xdr:cNvPr id="372" name="楕円 371"/>
        <xdr:cNvSpPr/>
      </xdr:nvSpPr>
      <xdr:spPr>
        <a:xfrm>
          <a:off x="8699500" y="957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87110</xdr:rowOff>
    </xdr:from>
    <xdr:ext cx="534377" cy="259045"/>
    <xdr:sp macro="" textlink="">
      <xdr:nvSpPr>
        <xdr:cNvPr id="373" name="テキスト ボックス 372"/>
        <xdr:cNvSpPr txBox="1"/>
      </xdr:nvSpPr>
      <xdr:spPr>
        <a:xfrm>
          <a:off x="8483111" y="934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166767</xdr:rowOff>
    </xdr:from>
    <xdr:to>
      <xdr:col>41</xdr:col>
      <xdr:colOff>101600</xdr:colOff>
      <xdr:row>56</xdr:row>
      <xdr:rowOff>96917</xdr:rowOff>
    </xdr:to>
    <xdr:sp macro="" textlink="">
      <xdr:nvSpPr>
        <xdr:cNvPr id="374" name="楕円 373"/>
        <xdr:cNvSpPr/>
      </xdr:nvSpPr>
      <xdr:spPr>
        <a:xfrm>
          <a:off x="7810500" y="959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113444</xdr:rowOff>
    </xdr:from>
    <xdr:ext cx="534377" cy="259045"/>
    <xdr:sp macro="" textlink="">
      <xdr:nvSpPr>
        <xdr:cNvPr id="375" name="テキスト ボックス 374"/>
        <xdr:cNvSpPr txBox="1"/>
      </xdr:nvSpPr>
      <xdr:spPr>
        <a:xfrm>
          <a:off x="7594111" y="937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134231</xdr:rowOff>
    </xdr:from>
    <xdr:to>
      <xdr:col>36</xdr:col>
      <xdr:colOff>165100</xdr:colOff>
      <xdr:row>56</xdr:row>
      <xdr:rowOff>64381</xdr:rowOff>
    </xdr:to>
    <xdr:sp macro="" textlink="">
      <xdr:nvSpPr>
        <xdr:cNvPr id="376" name="楕円 375"/>
        <xdr:cNvSpPr/>
      </xdr:nvSpPr>
      <xdr:spPr>
        <a:xfrm>
          <a:off x="6921500" y="956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80908</xdr:rowOff>
    </xdr:from>
    <xdr:ext cx="534377" cy="259045"/>
    <xdr:sp macro="" textlink="">
      <xdr:nvSpPr>
        <xdr:cNvPr id="377" name="テキスト ボックス 376"/>
        <xdr:cNvSpPr txBox="1"/>
      </xdr:nvSpPr>
      <xdr:spPr>
        <a:xfrm>
          <a:off x="6705111" y="933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151435</xdr:rowOff>
    </xdr:from>
    <xdr:to>
      <xdr:col>54</xdr:col>
      <xdr:colOff>189865</xdr:colOff>
      <xdr:row>79</xdr:row>
      <xdr:rowOff>34900</xdr:rowOff>
    </xdr:to>
    <xdr:cxnSp macro="">
      <xdr:nvCxnSpPr>
        <xdr:cNvPr id="401" name="直線コネクタ 400"/>
        <xdr:cNvCxnSpPr/>
      </xdr:nvCxnSpPr>
      <xdr:spPr>
        <a:xfrm flipV="1">
          <a:off x="10475595" y="11981485"/>
          <a:ext cx="1270" cy="15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38727</xdr:rowOff>
    </xdr:from>
    <xdr:ext cx="378565" cy="259045"/>
    <xdr:sp macro="" textlink="">
      <xdr:nvSpPr>
        <xdr:cNvPr id="402" name="商工費最小値テキスト"/>
        <xdr:cNvSpPr txBox="1"/>
      </xdr:nvSpPr>
      <xdr:spPr>
        <a:xfrm>
          <a:off x="10528300" y="13583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34900</xdr:rowOff>
    </xdr:from>
    <xdr:to>
      <xdr:col>55</xdr:col>
      <xdr:colOff>88900</xdr:colOff>
      <xdr:row>79</xdr:row>
      <xdr:rowOff>34900</xdr:rowOff>
    </xdr:to>
    <xdr:cxnSp macro="">
      <xdr:nvCxnSpPr>
        <xdr:cNvPr id="403" name="直線コネクタ 402"/>
        <xdr:cNvCxnSpPr/>
      </xdr:nvCxnSpPr>
      <xdr:spPr>
        <a:xfrm>
          <a:off x="10388600" y="1357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98112</xdr:rowOff>
    </xdr:from>
    <xdr:ext cx="599010" cy="259045"/>
    <xdr:sp macro="" textlink="">
      <xdr:nvSpPr>
        <xdr:cNvPr id="404" name="商工費最大値テキスト"/>
        <xdr:cNvSpPr txBox="1"/>
      </xdr:nvSpPr>
      <xdr:spPr>
        <a:xfrm>
          <a:off x="10528300" y="11756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126,576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151435</xdr:rowOff>
    </xdr:from>
    <xdr:to>
      <xdr:col>55</xdr:col>
      <xdr:colOff>88900</xdr:colOff>
      <xdr:row>69</xdr:row>
      <xdr:rowOff>151435</xdr:rowOff>
    </xdr:to>
    <xdr:cxnSp macro="">
      <xdr:nvCxnSpPr>
        <xdr:cNvPr id="405" name="直線コネクタ 404"/>
        <xdr:cNvCxnSpPr/>
      </xdr:nvCxnSpPr>
      <xdr:spPr>
        <a:xfrm>
          <a:off x="10388600" y="11981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116891</xdr:rowOff>
    </xdr:from>
    <xdr:to>
      <xdr:col>55</xdr:col>
      <xdr:colOff>0</xdr:colOff>
      <xdr:row>77</xdr:row>
      <xdr:rowOff>131559</xdr:rowOff>
    </xdr:to>
    <xdr:cxnSp macro="">
      <xdr:nvCxnSpPr>
        <xdr:cNvPr id="406" name="直線コネクタ 405"/>
        <xdr:cNvCxnSpPr/>
      </xdr:nvCxnSpPr>
      <xdr:spPr>
        <a:xfrm flipV="1">
          <a:off x="9639300" y="13318541"/>
          <a:ext cx="838200" cy="1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110214</xdr:rowOff>
    </xdr:from>
    <xdr:ext cx="534377" cy="259045"/>
    <xdr:sp macro="" textlink="">
      <xdr:nvSpPr>
        <xdr:cNvPr id="407" name="商工費平均値テキスト"/>
        <xdr:cNvSpPr txBox="1"/>
      </xdr:nvSpPr>
      <xdr:spPr>
        <a:xfrm>
          <a:off x="10528300" y="13311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131787</xdr:rowOff>
    </xdr:from>
    <xdr:to>
      <xdr:col>55</xdr:col>
      <xdr:colOff>50800</xdr:colOff>
      <xdr:row>78</xdr:row>
      <xdr:rowOff>61937</xdr:rowOff>
    </xdr:to>
    <xdr:sp macro="" textlink="">
      <xdr:nvSpPr>
        <xdr:cNvPr id="408" name="フローチャート: 判断 407"/>
        <xdr:cNvSpPr/>
      </xdr:nvSpPr>
      <xdr:spPr>
        <a:xfrm>
          <a:off x="104267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99492</xdr:rowOff>
    </xdr:from>
    <xdr:to>
      <xdr:col>50</xdr:col>
      <xdr:colOff>114300</xdr:colOff>
      <xdr:row>77</xdr:row>
      <xdr:rowOff>131559</xdr:rowOff>
    </xdr:to>
    <xdr:cxnSp macro="">
      <xdr:nvCxnSpPr>
        <xdr:cNvPr id="409" name="直線コネクタ 408"/>
        <xdr:cNvCxnSpPr/>
      </xdr:nvCxnSpPr>
      <xdr:spPr>
        <a:xfrm>
          <a:off x="8750300" y="13301142"/>
          <a:ext cx="889000" cy="3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166663</xdr:rowOff>
    </xdr:from>
    <xdr:to>
      <xdr:col>50</xdr:col>
      <xdr:colOff>165100</xdr:colOff>
      <xdr:row>78</xdr:row>
      <xdr:rowOff>96813</xdr:rowOff>
    </xdr:to>
    <xdr:sp macro="" textlink="">
      <xdr:nvSpPr>
        <xdr:cNvPr id="410" name="フローチャート: 判断 409"/>
        <xdr:cNvSpPr/>
      </xdr:nvSpPr>
      <xdr:spPr>
        <a:xfrm>
          <a:off x="9588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87940</xdr:rowOff>
    </xdr:from>
    <xdr:ext cx="534377" cy="259045"/>
    <xdr:sp macro="" textlink="">
      <xdr:nvSpPr>
        <xdr:cNvPr id="411" name="テキスト ボックス 410"/>
        <xdr:cNvSpPr txBox="1"/>
      </xdr:nvSpPr>
      <xdr:spPr>
        <a:xfrm>
          <a:off x="9372111" y="1346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99492</xdr:rowOff>
    </xdr:from>
    <xdr:to>
      <xdr:col>45</xdr:col>
      <xdr:colOff>177800</xdr:colOff>
      <xdr:row>77</xdr:row>
      <xdr:rowOff>140258</xdr:rowOff>
    </xdr:to>
    <xdr:cxnSp macro="">
      <xdr:nvCxnSpPr>
        <xdr:cNvPr id="412" name="直線コネクタ 411"/>
        <xdr:cNvCxnSpPr/>
      </xdr:nvCxnSpPr>
      <xdr:spPr>
        <a:xfrm flipV="1">
          <a:off x="7861300" y="13301142"/>
          <a:ext cx="889000" cy="4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159144</xdr:rowOff>
    </xdr:from>
    <xdr:to>
      <xdr:col>46</xdr:col>
      <xdr:colOff>38100</xdr:colOff>
      <xdr:row>78</xdr:row>
      <xdr:rowOff>89294</xdr:rowOff>
    </xdr:to>
    <xdr:sp macro="" textlink="">
      <xdr:nvSpPr>
        <xdr:cNvPr id="413" name="フローチャート: 判断 412"/>
        <xdr:cNvSpPr/>
      </xdr:nvSpPr>
      <xdr:spPr>
        <a:xfrm>
          <a:off x="8699500" y="1336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80421</xdr:rowOff>
    </xdr:from>
    <xdr:ext cx="534377" cy="259045"/>
    <xdr:sp macro="" textlink="">
      <xdr:nvSpPr>
        <xdr:cNvPr id="414" name="テキスト ボックス 413"/>
        <xdr:cNvSpPr txBox="1"/>
      </xdr:nvSpPr>
      <xdr:spPr>
        <a:xfrm>
          <a:off x="8483111" y="1345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129857</xdr:rowOff>
    </xdr:from>
    <xdr:to>
      <xdr:col>41</xdr:col>
      <xdr:colOff>50800</xdr:colOff>
      <xdr:row>77</xdr:row>
      <xdr:rowOff>140258</xdr:rowOff>
    </xdr:to>
    <xdr:cxnSp macro="">
      <xdr:nvCxnSpPr>
        <xdr:cNvPr id="415" name="直線コネクタ 414"/>
        <xdr:cNvCxnSpPr/>
      </xdr:nvCxnSpPr>
      <xdr:spPr>
        <a:xfrm>
          <a:off x="6972300" y="13331507"/>
          <a:ext cx="8890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8001</xdr:rowOff>
    </xdr:from>
    <xdr:to>
      <xdr:col>41</xdr:col>
      <xdr:colOff>101600</xdr:colOff>
      <xdr:row>78</xdr:row>
      <xdr:rowOff>109601</xdr:rowOff>
    </xdr:to>
    <xdr:sp macro="" textlink="">
      <xdr:nvSpPr>
        <xdr:cNvPr id="416" name="フローチャート: 判断 415"/>
        <xdr:cNvSpPr/>
      </xdr:nvSpPr>
      <xdr:spPr>
        <a:xfrm>
          <a:off x="7810500" y="133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100728</xdr:rowOff>
    </xdr:from>
    <xdr:ext cx="534377" cy="259045"/>
    <xdr:sp macro="" textlink="">
      <xdr:nvSpPr>
        <xdr:cNvPr id="417" name="テキスト ボックス 416"/>
        <xdr:cNvSpPr txBox="1"/>
      </xdr:nvSpPr>
      <xdr:spPr>
        <a:xfrm>
          <a:off x="7594111" y="1347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12751</xdr:rowOff>
    </xdr:from>
    <xdr:to>
      <xdr:col>36</xdr:col>
      <xdr:colOff>165100</xdr:colOff>
      <xdr:row>78</xdr:row>
      <xdr:rowOff>114351</xdr:rowOff>
    </xdr:to>
    <xdr:sp macro="" textlink="">
      <xdr:nvSpPr>
        <xdr:cNvPr id="418" name="フローチャート: 判断 417"/>
        <xdr:cNvSpPr/>
      </xdr:nvSpPr>
      <xdr:spPr>
        <a:xfrm>
          <a:off x="6921500" y="133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105478</xdr:rowOff>
    </xdr:from>
    <xdr:ext cx="534377" cy="259045"/>
    <xdr:sp macro="" textlink="">
      <xdr:nvSpPr>
        <xdr:cNvPr id="419" name="テキスト ボックス 418"/>
        <xdr:cNvSpPr txBox="1"/>
      </xdr:nvSpPr>
      <xdr:spPr>
        <a:xfrm>
          <a:off x="6705111" y="1347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66091</xdr:rowOff>
    </xdr:from>
    <xdr:to>
      <xdr:col>55</xdr:col>
      <xdr:colOff>50800</xdr:colOff>
      <xdr:row>77</xdr:row>
      <xdr:rowOff>167691</xdr:rowOff>
    </xdr:to>
    <xdr:sp macro="" textlink="">
      <xdr:nvSpPr>
        <xdr:cNvPr id="425" name="楕円 424"/>
        <xdr:cNvSpPr/>
      </xdr:nvSpPr>
      <xdr:spPr>
        <a:xfrm>
          <a:off x="10426700" y="1326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88968</xdr:rowOff>
    </xdr:from>
    <xdr:ext cx="534377" cy="259045"/>
    <xdr:sp macro="" textlink="">
      <xdr:nvSpPr>
        <xdr:cNvPr id="426" name="商工費該当値テキスト"/>
        <xdr:cNvSpPr txBox="1"/>
      </xdr:nvSpPr>
      <xdr:spPr>
        <a:xfrm>
          <a:off x="10528300" y="1311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80759</xdr:rowOff>
    </xdr:from>
    <xdr:to>
      <xdr:col>50</xdr:col>
      <xdr:colOff>165100</xdr:colOff>
      <xdr:row>78</xdr:row>
      <xdr:rowOff>10909</xdr:rowOff>
    </xdr:to>
    <xdr:sp macro="" textlink="">
      <xdr:nvSpPr>
        <xdr:cNvPr id="427" name="楕円 426"/>
        <xdr:cNvSpPr/>
      </xdr:nvSpPr>
      <xdr:spPr>
        <a:xfrm>
          <a:off x="9588500" y="1328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27436</xdr:rowOff>
    </xdr:from>
    <xdr:ext cx="534377" cy="259045"/>
    <xdr:sp macro="" textlink="">
      <xdr:nvSpPr>
        <xdr:cNvPr id="428" name="テキスト ボックス 427"/>
        <xdr:cNvSpPr txBox="1"/>
      </xdr:nvSpPr>
      <xdr:spPr>
        <a:xfrm>
          <a:off x="9372111" y="1305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48692</xdr:rowOff>
    </xdr:from>
    <xdr:to>
      <xdr:col>46</xdr:col>
      <xdr:colOff>38100</xdr:colOff>
      <xdr:row>77</xdr:row>
      <xdr:rowOff>150292</xdr:rowOff>
    </xdr:to>
    <xdr:sp macro="" textlink="">
      <xdr:nvSpPr>
        <xdr:cNvPr id="429" name="楕円 428"/>
        <xdr:cNvSpPr/>
      </xdr:nvSpPr>
      <xdr:spPr>
        <a:xfrm>
          <a:off x="8699500" y="1325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166819</xdr:rowOff>
    </xdr:from>
    <xdr:ext cx="534377" cy="259045"/>
    <xdr:sp macro="" textlink="">
      <xdr:nvSpPr>
        <xdr:cNvPr id="430" name="テキスト ボックス 429"/>
        <xdr:cNvSpPr txBox="1"/>
      </xdr:nvSpPr>
      <xdr:spPr>
        <a:xfrm>
          <a:off x="8483111" y="1302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89458</xdr:rowOff>
    </xdr:from>
    <xdr:to>
      <xdr:col>41</xdr:col>
      <xdr:colOff>101600</xdr:colOff>
      <xdr:row>78</xdr:row>
      <xdr:rowOff>19608</xdr:rowOff>
    </xdr:to>
    <xdr:sp macro="" textlink="">
      <xdr:nvSpPr>
        <xdr:cNvPr id="431" name="楕円 430"/>
        <xdr:cNvSpPr/>
      </xdr:nvSpPr>
      <xdr:spPr>
        <a:xfrm>
          <a:off x="7810500" y="1329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36135</xdr:rowOff>
    </xdr:from>
    <xdr:ext cx="534377" cy="259045"/>
    <xdr:sp macro="" textlink="">
      <xdr:nvSpPr>
        <xdr:cNvPr id="432" name="テキスト ボックス 431"/>
        <xdr:cNvSpPr txBox="1"/>
      </xdr:nvSpPr>
      <xdr:spPr>
        <a:xfrm>
          <a:off x="7594111" y="1306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79057</xdr:rowOff>
    </xdr:from>
    <xdr:to>
      <xdr:col>36</xdr:col>
      <xdr:colOff>165100</xdr:colOff>
      <xdr:row>78</xdr:row>
      <xdr:rowOff>9207</xdr:rowOff>
    </xdr:to>
    <xdr:sp macro="" textlink="">
      <xdr:nvSpPr>
        <xdr:cNvPr id="433" name="楕円 432"/>
        <xdr:cNvSpPr/>
      </xdr:nvSpPr>
      <xdr:spPr>
        <a:xfrm>
          <a:off x="6921500" y="1328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25734</xdr:rowOff>
    </xdr:from>
    <xdr:ext cx="534377" cy="259045"/>
    <xdr:sp macro="" textlink="">
      <xdr:nvSpPr>
        <xdr:cNvPr id="434" name="テキスト ボックス 433"/>
        <xdr:cNvSpPr txBox="1"/>
      </xdr:nvSpPr>
      <xdr:spPr>
        <a:xfrm>
          <a:off x="6705111" y="1305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27335</xdr:rowOff>
    </xdr:from>
    <xdr:to>
      <xdr:col>54</xdr:col>
      <xdr:colOff>189865</xdr:colOff>
      <xdr:row>98</xdr:row>
      <xdr:rowOff>106271</xdr:rowOff>
    </xdr:to>
    <xdr:cxnSp macro="">
      <xdr:nvCxnSpPr>
        <xdr:cNvPr id="458" name="直線コネクタ 457"/>
        <xdr:cNvCxnSpPr/>
      </xdr:nvCxnSpPr>
      <xdr:spPr>
        <a:xfrm flipV="1">
          <a:off x="10475595" y="15629285"/>
          <a:ext cx="1270" cy="1279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110098</xdr:rowOff>
    </xdr:from>
    <xdr:ext cx="534377" cy="259045"/>
    <xdr:sp macro="" textlink="">
      <xdr:nvSpPr>
        <xdr:cNvPr id="459" name="土木費最小値テキスト"/>
        <xdr:cNvSpPr txBox="1"/>
      </xdr:nvSpPr>
      <xdr:spPr>
        <a:xfrm>
          <a:off x="10528300" y="1691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106271</xdr:rowOff>
    </xdr:from>
    <xdr:to>
      <xdr:col>55</xdr:col>
      <xdr:colOff>88900</xdr:colOff>
      <xdr:row>98</xdr:row>
      <xdr:rowOff>106271</xdr:rowOff>
    </xdr:to>
    <xdr:cxnSp macro="">
      <xdr:nvCxnSpPr>
        <xdr:cNvPr id="460" name="直線コネクタ 459"/>
        <xdr:cNvCxnSpPr/>
      </xdr:nvCxnSpPr>
      <xdr:spPr>
        <a:xfrm>
          <a:off x="10388600" y="1690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145462</xdr:rowOff>
    </xdr:from>
    <xdr:ext cx="599010" cy="259045"/>
    <xdr:sp macro="" textlink="">
      <xdr:nvSpPr>
        <xdr:cNvPr id="461" name="土木費最大値テキスト"/>
        <xdr:cNvSpPr txBox="1"/>
      </xdr:nvSpPr>
      <xdr:spPr>
        <a:xfrm>
          <a:off x="10528300" y="15404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27335</xdr:rowOff>
    </xdr:from>
    <xdr:to>
      <xdr:col>55</xdr:col>
      <xdr:colOff>88900</xdr:colOff>
      <xdr:row>91</xdr:row>
      <xdr:rowOff>27335</xdr:rowOff>
    </xdr:to>
    <xdr:cxnSp macro="">
      <xdr:nvCxnSpPr>
        <xdr:cNvPr id="462" name="直線コネクタ 461"/>
        <xdr:cNvCxnSpPr/>
      </xdr:nvCxnSpPr>
      <xdr:spPr>
        <a:xfrm>
          <a:off x="10388600" y="156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1626</xdr:rowOff>
    </xdr:from>
    <xdr:to>
      <xdr:col>55</xdr:col>
      <xdr:colOff>0</xdr:colOff>
      <xdr:row>96</xdr:row>
      <xdr:rowOff>7782</xdr:rowOff>
    </xdr:to>
    <xdr:cxnSp macro="">
      <xdr:nvCxnSpPr>
        <xdr:cNvPr id="463" name="直線コネクタ 462"/>
        <xdr:cNvCxnSpPr/>
      </xdr:nvCxnSpPr>
      <xdr:spPr>
        <a:xfrm flipV="1">
          <a:off x="9639300" y="16117926"/>
          <a:ext cx="838200" cy="34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54495</xdr:rowOff>
    </xdr:from>
    <xdr:ext cx="534377" cy="259045"/>
    <xdr:sp macro="" textlink="">
      <xdr:nvSpPr>
        <xdr:cNvPr id="464" name="土木費平均値テキスト"/>
        <xdr:cNvSpPr txBox="1"/>
      </xdr:nvSpPr>
      <xdr:spPr>
        <a:xfrm>
          <a:off x="10528300" y="16513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76068</xdr:rowOff>
    </xdr:from>
    <xdr:to>
      <xdr:col>55</xdr:col>
      <xdr:colOff>50800</xdr:colOff>
      <xdr:row>97</xdr:row>
      <xdr:rowOff>6218</xdr:rowOff>
    </xdr:to>
    <xdr:sp macro="" textlink="">
      <xdr:nvSpPr>
        <xdr:cNvPr id="465" name="フローチャート: 判断 464"/>
        <xdr:cNvSpPr/>
      </xdr:nvSpPr>
      <xdr:spPr>
        <a:xfrm>
          <a:off x="10426700" y="165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31093</xdr:rowOff>
    </xdr:from>
    <xdr:to>
      <xdr:col>50</xdr:col>
      <xdr:colOff>114300</xdr:colOff>
      <xdr:row>96</xdr:row>
      <xdr:rowOff>7782</xdr:rowOff>
    </xdr:to>
    <xdr:cxnSp macro="">
      <xdr:nvCxnSpPr>
        <xdr:cNvPr id="466" name="直線コネクタ 465"/>
        <xdr:cNvCxnSpPr/>
      </xdr:nvCxnSpPr>
      <xdr:spPr>
        <a:xfrm>
          <a:off x="8750300" y="16147393"/>
          <a:ext cx="889000" cy="31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105832</xdr:rowOff>
    </xdr:from>
    <xdr:to>
      <xdr:col>50</xdr:col>
      <xdr:colOff>165100</xdr:colOff>
      <xdr:row>97</xdr:row>
      <xdr:rowOff>35982</xdr:rowOff>
    </xdr:to>
    <xdr:sp macro="" textlink="">
      <xdr:nvSpPr>
        <xdr:cNvPr id="467" name="フローチャート: 判断 466"/>
        <xdr:cNvSpPr/>
      </xdr:nvSpPr>
      <xdr:spPr>
        <a:xfrm>
          <a:off x="9588500" y="1656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27109</xdr:rowOff>
    </xdr:from>
    <xdr:ext cx="534377" cy="259045"/>
    <xdr:sp macro="" textlink="">
      <xdr:nvSpPr>
        <xdr:cNvPr id="468" name="テキスト ボックス 467"/>
        <xdr:cNvSpPr txBox="1"/>
      </xdr:nvSpPr>
      <xdr:spPr>
        <a:xfrm>
          <a:off x="9372111" y="1665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141163</xdr:rowOff>
    </xdr:from>
    <xdr:to>
      <xdr:col>45</xdr:col>
      <xdr:colOff>177800</xdr:colOff>
      <xdr:row>94</xdr:row>
      <xdr:rowOff>31093</xdr:rowOff>
    </xdr:to>
    <xdr:cxnSp macro="">
      <xdr:nvCxnSpPr>
        <xdr:cNvPr id="469" name="直線コネクタ 468"/>
        <xdr:cNvCxnSpPr/>
      </xdr:nvCxnSpPr>
      <xdr:spPr>
        <a:xfrm>
          <a:off x="7861300" y="16086013"/>
          <a:ext cx="889000" cy="6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85852</xdr:rowOff>
    </xdr:from>
    <xdr:to>
      <xdr:col>46</xdr:col>
      <xdr:colOff>38100</xdr:colOff>
      <xdr:row>97</xdr:row>
      <xdr:rowOff>16002</xdr:rowOff>
    </xdr:to>
    <xdr:sp macro="" textlink="">
      <xdr:nvSpPr>
        <xdr:cNvPr id="470" name="フローチャート: 判断 469"/>
        <xdr:cNvSpPr/>
      </xdr:nvSpPr>
      <xdr:spPr>
        <a:xfrm>
          <a:off x="8699500" y="1654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7129</xdr:rowOff>
    </xdr:from>
    <xdr:ext cx="534377" cy="259045"/>
    <xdr:sp macro="" textlink="">
      <xdr:nvSpPr>
        <xdr:cNvPr id="471" name="テキスト ボックス 470"/>
        <xdr:cNvSpPr txBox="1"/>
      </xdr:nvSpPr>
      <xdr:spPr>
        <a:xfrm>
          <a:off x="8483111" y="1663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141163</xdr:rowOff>
    </xdr:from>
    <xdr:to>
      <xdr:col>41</xdr:col>
      <xdr:colOff>50800</xdr:colOff>
      <xdr:row>96</xdr:row>
      <xdr:rowOff>27290</xdr:rowOff>
    </xdr:to>
    <xdr:cxnSp macro="">
      <xdr:nvCxnSpPr>
        <xdr:cNvPr id="472" name="直線コネクタ 471"/>
        <xdr:cNvCxnSpPr/>
      </xdr:nvCxnSpPr>
      <xdr:spPr>
        <a:xfrm flipV="1">
          <a:off x="6972300" y="16086013"/>
          <a:ext cx="889000" cy="40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98752</xdr:rowOff>
    </xdr:from>
    <xdr:to>
      <xdr:col>41</xdr:col>
      <xdr:colOff>101600</xdr:colOff>
      <xdr:row>97</xdr:row>
      <xdr:rowOff>28902</xdr:rowOff>
    </xdr:to>
    <xdr:sp macro="" textlink="">
      <xdr:nvSpPr>
        <xdr:cNvPr id="473" name="フローチャート: 判断 472"/>
        <xdr:cNvSpPr/>
      </xdr:nvSpPr>
      <xdr:spPr>
        <a:xfrm>
          <a:off x="7810500" y="165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20029</xdr:rowOff>
    </xdr:from>
    <xdr:ext cx="534377" cy="259045"/>
    <xdr:sp macro="" textlink="">
      <xdr:nvSpPr>
        <xdr:cNvPr id="474" name="テキスト ボックス 473"/>
        <xdr:cNvSpPr txBox="1"/>
      </xdr:nvSpPr>
      <xdr:spPr>
        <a:xfrm>
          <a:off x="7594111" y="1665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90905</xdr:rowOff>
    </xdr:from>
    <xdr:to>
      <xdr:col>36</xdr:col>
      <xdr:colOff>165100</xdr:colOff>
      <xdr:row>97</xdr:row>
      <xdr:rowOff>21055</xdr:rowOff>
    </xdr:to>
    <xdr:sp macro="" textlink="">
      <xdr:nvSpPr>
        <xdr:cNvPr id="475" name="フローチャート: 判断 474"/>
        <xdr:cNvSpPr/>
      </xdr:nvSpPr>
      <xdr:spPr>
        <a:xfrm>
          <a:off x="6921500" y="1655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12182</xdr:rowOff>
    </xdr:from>
    <xdr:ext cx="534377" cy="259045"/>
    <xdr:sp macro="" textlink="">
      <xdr:nvSpPr>
        <xdr:cNvPr id="476" name="テキスト ボックス 475"/>
        <xdr:cNvSpPr txBox="1"/>
      </xdr:nvSpPr>
      <xdr:spPr>
        <a:xfrm>
          <a:off x="6705111" y="1664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122276</xdr:rowOff>
    </xdr:from>
    <xdr:to>
      <xdr:col>55</xdr:col>
      <xdr:colOff>50800</xdr:colOff>
      <xdr:row>94</xdr:row>
      <xdr:rowOff>52426</xdr:rowOff>
    </xdr:to>
    <xdr:sp macro="" textlink="">
      <xdr:nvSpPr>
        <xdr:cNvPr id="482" name="楕円 481"/>
        <xdr:cNvSpPr/>
      </xdr:nvSpPr>
      <xdr:spPr>
        <a:xfrm>
          <a:off x="10426700" y="1606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145153</xdr:rowOff>
    </xdr:from>
    <xdr:ext cx="599010" cy="259045"/>
    <xdr:sp macro="" textlink="">
      <xdr:nvSpPr>
        <xdr:cNvPr id="483" name="土木費該当値テキスト"/>
        <xdr:cNvSpPr txBox="1"/>
      </xdr:nvSpPr>
      <xdr:spPr>
        <a:xfrm>
          <a:off x="10528300" y="1591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128432</xdr:rowOff>
    </xdr:from>
    <xdr:to>
      <xdr:col>50</xdr:col>
      <xdr:colOff>165100</xdr:colOff>
      <xdr:row>96</xdr:row>
      <xdr:rowOff>58582</xdr:rowOff>
    </xdr:to>
    <xdr:sp macro="" textlink="">
      <xdr:nvSpPr>
        <xdr:cNvPr id="484" name="楕円 483"/>
        <xdr:cNvSpPr/>
      </xdr:nvSpPr>
      <xdr:spPr>
        <a:xfrm>
          <a:off x="9588500" y="1641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75109</xdr:rowOff>
    </xdr:from>
    <xdr:ext cx="534377" cy="259045"/>
    <xdr:sp macro="" textlink="">
      <xdr:nvSpPr>
        <xdr:cNvPr id="485" name="テキスト ボックス 484"/>
        <xdr:cNvSpPr txBox="1"/>
      </xdr:nvSpPr>
      <xdr:spPr>
        <a:xfrm>
          <a:off x="9372111" y="1619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151743</xdr:rowOff>
    </xdr:from>
    <xdr:to>
      <xdr:col>46</xdr:col>
      <xdr:colOff>38100</xdr:colOff>
      <xdr:row>94</xdr:row>
      <xdr:rowOff>81893</xdr:rowOff>
    </xdr:to>
    <xdr:sp macro="" textlink="">
      <xdr:nvSpPr>
        <xdr:cNvPr id="486" name="楕円 485"/>
        <xdr:cNvSpPr/>
      </xdr:nvSpPr>
      <xdr:spPr>
        <a:xfrm>
          <a:off x="8699500" y="1609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98420</xdr:rowOff>
    </xdr:from>
    <xdr:ext cx="599010" cy="259045"/>
    <xdr:sp macro="" textlink="">
      <xdr:nvSpPr>
        <xdr:cNvPr id="487" name="テキスト ボックス 486"/>
        <xdr:cNvSpPr txBox="1"/>
      </xdr:nvSpPr>
      <xdr:spPr>
        <a:xfrm>
          <a:off x="8450795" y="1587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90363</xdr:rowOff>
    </xdr:from>
    <xdr:to>
      <xdr:col>41</xdr:col>
      <xdr:colOff>101600</xdr:colOff>
      <xdr:row>94</xdr:row>
      <xdr:rowOff>20513</xdr:rowOff>
    </xdr:to>
    <xdr:sp macro="" textlink="">
      <xdr:nvSpPr>
        <xdr:cNvPr id="488" name="楕円 487"/>
        <xdr:cNvSpPr/>
      </xdr:nvSpPr>
      <xdr:spPr>
        <a:xfrm>
          <a:off x="7810500" y="1603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37040</xdr:rowOff>
    </xdr:from>
    <xdr:ext cx="599010" cy="259045"/>
    <xdr:sp macro="" textlink="">
      <xdr:nvSpPr>
        <xdr:cNvPr id="489" name="テキスト ボックス 488"/>
        <xdr:cNvSpPr txBox="1"/>
      </xdr:nvSpPr>
      <xdr:spPr>
        <a:xfrm>
          <a:off x="7561795" y="15810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147940</xdr:rowOff>
    </xdr:from>
    <xdr:to>
      <xdr:col>36</xdr:col>
      <xdr:colOff>165100</xdr:colOff>
      <xdr:row>96</xdr:row>
      <xdr:rowOff>78090</xdr:rowOff>
    </xdr:to>
    <xdr:sp macro="" textlink="">
      <xdr:nvSpPr>
        <xdr:cNvPr id="490" name="楕円 489"/>
        <xdr:cNvSpPr/>
      </xdr:nvSpPr>
      <xdr:spPr>
        <a:xfrm>
          <a:off x="6921500" y="1643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94617</xdr:rowOff>
    </xdr:from>
    <xdr:ext cx="534377" cy="259045"/>
    <xdr:sp macro="" textlink="">
      <xdr:nvSpPr>
        <xdr:cNvPr id="491" name="テキスト ボックス 490"/>
        <xdr:cNvSpPr txBox="1"/>
      </xdr:nvSpPr>
      <xdr:spPr>
        <a:xfrm>
          <a:off x="6705111" y="1621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169285</xdr:rowOff>
    </xdr:from>
    <xdr:to>
      <xdr:col>85</xdr:col>
      <xdr:colOff>126364</xdr:colOff>
      <xdr:row>37</xdr:row>
      <xdr:rowOff>146196</xdr:rowOff>
    </xdr:to>
    <xdr:cxnSp macro="">
      <xdr:nvCxnSpPr>
        <xdr:cNvPr id="515" name="直線コネクタ 514"/>
        <xdr:cNvCxnSpPr/>
      </xdr:nvCxnSpPr>
      <xdr:spPr>
        <a:xfrm flipV="1">
          <a:off x="16317595" y="5141335"/>
          <a:ext cx="1269" cy="1348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150023</xdr:rowOff>
    </xdr:from>
    <xdr:ext cx="534377" cy="259045"/>
    <xdr:sp macro="" textlink="">
      <xdr:nvSpPr>
        <xdr:cNvPr id="516" name="消防費最小値テキスト"/>
        <xdr:cNvSpPr txBox="1"/>
      </xdr:nvSpPr>
      <xdr:spPr>
        <a:xfrm>
          <a:off x="16370300" y="649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146196</xdr:rowOff>
    </xdr:from>
    <xdr:to>
      <xdr:col>86</xdr:col>
      <xdr:colOff>25400</xdr:colOff>
      <xdr:row>37</xdr:row>
      <xdr:rowOff>146196</xdr:rowOff>
    </xdr:to>
    <xdr:cxnSp macro="">
      <xdr:nvCxnSpPr>
        <xdr:cNvPr id="517" name="直線コネクタ 516"/>
        <xdr:cNvCxnSpPr/>
      </xdr:nvCxnSpPr>
      <xdr:spPr>
        <a:xfrm>
          <a:off x="16230600" y="6489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115962</xdr:rowOff>
    </xdr:from>
    <xdr:ext cx="534377" cy="259045"/>
    <xdr:sp macro="" textlink="">
      <xdr:nvSpPr>
        <xdr:cNvPr id="518" name="消防費最大値テキスト"/>
        <xdr:cNvSpPr txBox="1"/>
      </xdr:nvSpPr>
      <xdr:spPr>
        <a:xfrm>
          <a:off x="16370300" y="491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169285</xdr:rowOff>
    </xdr:from>
    <xdr:to>
      <xdr:col>86</xdr:col>
      <xdr:colOff>25400</xdr:colOff>
      <xdr:row>29</xdr:row>
      <xdr:rowOff>169285</xdr:rowOff>
    </xdr:to>
    <xdr:cxnSp macro="">
      <xdr:nvCxnSpPr>
        <xdr:cNvPr id="519" name="直線コネクタ 518"/>
        <xdr:cNvCxnSpPr/>
      </xdr:nvCxnSpPr>
      <xdr:spPr>
        <a:xfrm>
          <a:off x="16230600" y="514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100895</xdr:rowOff>
    </xdr:from>
    <xdr:to>
      <xdr:col>85</xdr:col>
      <xdr:colOff>127000</xdr:colOff>
      <xdr:row>36</xdr:row>
      <xdr:rowOff>117107</xdr:rowOff>
    </xdr:to>
    <xdr:cxnSp macro="">
      <xdr:nvCxnSpPr>
        <xdr:cNvPr id="520" name="直線コネクタ 519"/>
        <xdr:cNvCxnSpPr/>
      </xdr:nvCxnSpPr>
      <xdr:spPr>
        <a:xfrm flipV="1">
          <a:off x="15481300" y="6273095"/>
          <a:ext cx="838200" cy="1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45578</xdr:rowOff>
    </xdr:from>
    <xdr:ext cx="534377" cy="259045"/>
    <xdr:sp macro="" textlink="">
      <xdr:nvSpPr>
        <xdr:cNvPr id="521" name="消防費平均値テキスト"/>
        <xdr:cNvSpPr txBox="1"/>
      </xdr:nvSpPr>
      <xdr:spPr>
        <a:xfrm>
          <a:off x="16370300" y="6046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22701</xdr:rowOff>
    </xdr:from>
    <xdr:to>
      <xdr:col>85</xdr:col>
      <xdr:colOff>177800</xdr:colOff>
      <xdr:row>36</xdr:row>
      <xdr:rowOff>124301</xdr:rowOff>
    </xdr:to>
    <xdr:sp macro="" textlink="">
      <xdr:nvSpPr>
        <xdr:cNvPr id="522" name="フローチャート: 判断 521"/>
        <xdr:cNvSpPr/>
      </xdr:nvSpPr>
      <xdr:spPr>
        <a:xfrm>
          <a:off x="16268700" y="619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117107</xdr:rowOff>
    </xdr:from>
    <xdr:to>
      <xdr:col>81</xdr:col>
      <xdr:colOff>50800</xdr:colOff>
      <xdr:row>36</xdr:row>
      <xdr:rowOff>131470</xdr:rowOff>
    </xdr:to>
    <xdr:cxnSp macro="">
      <xdr:nvCxnSpPr>
        <xdr:cNvPr id="523" name="直線コネクタ 522"/>
        <xdr:cNvCxnSpPr/>
      </xdr:nvCxnSpPr>
      <xdr:spPr>
        <a:xfrm flipV="1">
          <a:off x="14592300" y="6289307"/>
          <a:ext cx="889000" cy="1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29197</xdr:rowOff>
    </xdr:from>
    <xdr:to>
      <xdr:col>81</xdr:col>
      <xdr:colOff>101600</xdr:colOff>
      <xdr:row>36</xdr:row>
      <xdr:rowOff>130797</xdr:rowOff>
    </xdr:to>
    <xdr:sp macro="" textlink="">
      <xdr:nvSpPr>
        <xdr:cNvPr id="524" name="フローチャート: 判断 523"/>
        <xdr:cNvSpPr/>
      </xdr:nvSpPr>
      <xdr:spPr>
        <a:xfrm>
          <a:off x="15430500" y="620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147324</xdr:rowOff>
    </xdr:from>
    <xdr:ext cx="534377" cy="259045"/>
    <xdr:sp macro="" textlink="">
      <xdr:nvSpPr>
        <xdr:cNvPr id="525" name="テキスト ボックス 524"/>
        <xdr:cNvSpPr txBox="1"/>
      </xdr:nvSpPr>
      <xdr:spPr>
        <a:xfrm>
          <a:off x="15214111" y="597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119412</xdr:rowOff>
    </xdr:from>
    <xdr:to>
      <xdr:col>76</xdr:col>
      <xdr:colOff>114300</xdr:colOff>
      <xdr:row>36</xdr:row>
      <xdr:rowOff>131470</xdr:rowOff>
    </xdr:to>
    <xdr:cxnSp macro="">
      <xdr:nvCxnSpPr>
        <xdr:cNvPr id="526" name="直線コネクタ 525"/>
        <xdr:cNvCxnSpPr/>
      </xdr:nvCxnSpPr>
      <xdr:spPr>
        <a:xfrm>
          <a:off x="13703300" y="6291612"/>
          <a:ext cx="889000" cy="1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152260</xdr:rowOff>
    </xdr:from>
    <xdr:to>
      <xdr:col>76</xdr:col>
      <xdr:colOff>165100</xdr:colOff>
      <xdr:row>36</xdr:row>
      <xdr:rowOff>82410</xdr:rowOff>
    </xdr:to>
    <xdr:sp macro="" textlink="">
      <xdr:nvSpPr>
        <xdr:cNvPr id="527" name="フローチャート: 判断 526"/>
        <xdr:cNvSpPr/>
      </xdr:nvSpPr>
      <xdr:spPr>
        <a:xfrm>
          <a:off x="14541500" y="615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98937</xdr:rowOff>
    </xdr:from>
    <xdr:ext cx="534377" cy="259045"/>
    <xdr:sp macro="" textlink="">
      <xdr:nvSpPr>
        <xdr:cNvPr id="528" name="テキスト ボックス 527"/>
        <xdr:cNvSpPr txBox="1"/>
      </xdr:nvSpPr>
      <xdr:spPr>
        <a:xfrm>
          <a:off x="14325111" y="592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119412</xdr:rowOff>
    </xdr:from>
    <xdr:to>
      <xdr:col>71</xdr:col>
      <xdr:colOff>177800</xdr:colOff>
      <xdr:row>36</xdr:row>
      <xdr:rowOff>144044</xdr:rowOff>
    </xdr:to>
    <xdr:cxnSp macro="">
      <xdr:nvCxnSpPr>
        <xdr:cNvPr id="529" name="直線コネクタ 528"/>
        <xdr:cNvCxnSpPr/>
      </xdr:nvCxnSpPr>
      <xdr:spPr>
        <a:xfrm flipV="1">
          <a:off x="12814300" y="6291612"/>
          <a:ext cx="889000" cy="2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137668</xdr:rowOff>
    </xdr:from>
    <xdr:to>
      <xdr:col>72</xdr:col>
      <xdr:colOff>38100</xdr:colOff>
      <xdr:row>36</xdr:row>
      <xdr:rowOff>67818</xdr:rowOff>
    </xdr:to>
    <xdr:sp macro="" textlink="">
      <xdr:nvSpPr>
        <xdr:cNvPr id="530" name="フローチャート: 判断 529"/>
        <xdr:cNvSpPr/>
      </xdr:nvSpPr>
      <xdr:spPr>
        <a:xfrm>
          <a:off x="13652500" y="613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84345</xdr:rowOff>
    </xdr:from>
    <xdr:ext cx="534377" cy="259045"/>
    <xdr:sp macro="" textlink="">
      <xdr:nvSpPr>
        <xdr:cNvPr id="531" name="テキスト ボックス 530"/>
        <xdr:cNvSpPr txBox="1"/>
      </xdr:nvSpPr>
      <xdr:spPr>
        <a:xfrm>
          <a:off x="13436111" y="59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142164</xdr:rowOff>
    </xdr:from>
    <xdr:to>
      <xdr:col>67</xdr:col>
      <xdr:colOff>101600</xdr:colOff>
      <xdr:row>36</xdr:row>
      <xdr:rowOff>72314</xdr:rowOff>
    </xdr:to>
    <xdr:sp macro="" textlink="">
      <xdr:nvSpPr>
        <xdr:cNvPr id="532" name="フローチャート: 判断 531"/>
        <xdr:cNvSpPr/>
      </xdr:nvSpPr>
      <xdr:spPr>
        <a:xfrm>
          <a:off x="12763500" y="61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88841</xdr:rowOff>
    </xdr:from>
    <xdr:ext cx="534377" cy="259045"/>
    <xdr:sp macro="" textlink="">
      <xdr:nvSpPr>
        <xdr:cNvPr id="533" name="テキスト ボックス 532"/>
        <xdr:cNvSpPr txBox="1"/>
      </xdr:nvSpPr>
      <xdr:spPr>
        <a:xfrm>
          <a:off x="12547111" y="591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50095</xdr:rowOff>
    </xdr:from>
    <xdr:to>
      <xdr:col>85</xdr:col>
      <xdr:colOff>177800</xdr:colOff>
      <xdr:row>36</xdr:row>
      <xdr:rowOff>151695</xdr:rowOff>
    </xdr:to>
    <xdr:sp macro="" textlink="">
      <xdr:nvSpPr>
        <xdr:cNvPr id="539" name="楕円 538"/>
        <xdr:cNvSpPr/>
      </xdr:nvSpPr>
      <xdr:spPr>
        <a:xfrm>
          <a:off x="16268700" y="622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28522</xdr:rowOff>
    </xdr:from>
    <xdr:ext cx="534377" cy="259045"/>
    <xdr:sp macro="" textlink="">
      <xdr:nvSpPr>
        <xdr:cNvPr id="540" name="消防費該当値テキスト"/>
        <xdr:cNvSpPr txBox="1"/>
      </xdr:nvSpPr>
      <xdr:spPr>
        <a:xfrm>
          <a:off x="16370300" y="620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66307</xdr:rowOff>
    </xdr:from>
    <xdr:to>
      <xdr:col>81</xdr:col>
      <xdr:colOff>101600</xdr:colOff>
      <xdr:row>36</xdr:row>
      <xdr:rowOff>167907</xdr:rowOff>
    </xdr:to>
    <xdr:sp macro="" textlink="">
      <xdr:nvSpPr>
        <xdr:cNvPr id="541" name="楕円 540"/>
        <xdr:cNvSpPr/>
      </xdr:nvSpPr>
      <xdr:spPr>
        <a:xfrm>
          <a:off x="15430500" y="623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159034</xdr:rowOff>
    </xdr:from>
    <xdr:ext cx="534377" cy="259045"/>
    <xdr:sp macro="" textlink="">
      <xdr:nvSpPr>
        <xdr:cNvPr id="542" name="テキスト ボックス 541"/>
        <xdr:cNvSpPr txBox="1"/>
      </xdr:nvSpPr>
      <xdr:spPr>
        <a:xfrm>
          <a:off x="15214111" y="633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80670</xdr:rowOff>
    </xdr:from>
    <xdr:to>
      <xdr:col>76</xdr:col>
      <xdr:colOff>165100</xdr:colOff>
      <xdr:row>37</xdr:row>
      <xdr:rowOff>10820</xdr:rowOff>
    </xdr:to>
    <xdr:sp macro="" textlink="">
      <xdr:nvSpPr>
        <xdr:cNvPr id="543" name="楕円 542"/>
        <xdr:cNvSpPr/>
      </xdr:nvSpPr>
      <xdr:spPr>
        <a:xfrm>
          <a:off x="14541500" y="62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1947</xdr:rowOff>
    </xdr:from>
    <xdr:ext cx="534377" cy="259045"/>
    <xdr:sp macro="" textlink="">
      <xdr:nvSpPr>
        <xdr:cNvPr id="544" name="テキスト ボックス 543"/>
        <xdr:cNvSpPr txBox="1"/>
      </xdr:nvSpPr>
      <xdr:spPr>
        <a:xfrm>
          <a:off x="14325111" y="634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68612</xdr:rowOff>
    </xdr:from>
    <xdr:to>
      <xdr:col>72</xdr:col>
      <xdr:colOff>38100</xdr:colOff>
      <xdr:row>36</xdr:row>
      <xdr:rowOff>170212</xdr:rowOff>
    </xdr:to>
    <xdr:sp macro="" textlink="">
      <xdr:nvSpPr>
        <xdr:cNvPr id="545" name="楕円 544"/>
        <xdr:cNvSpPr/>
      </xdr:nvSpPr>
      <xdr:spPr>
        <a:xfrm>
          <a:off x="13652500" y="624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161339</xdr:rowOff>
    </xdr:from>
    <xdr:ext cx="534377" cy="259045"/>
    <xdr:sp macro="" textlink="">
      <xdr:nvSpPr>
        <xdr:cNvPr id="546" name="テキスト ボックス 545"/>
        <xdr:cNvSpPr txBox="1"/>
      </xdr:nvSpPr>
      <xdr:spPr>
        <a:xfrm>
          <a:off x="13436111" y="633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93244</xdr:rowOff>
    </xdr:from>
    <xdr:to>
      <xdr:col>67</xdr:col>
      <xdr:colOff>101600</xdr:colOff>
      <xdr:row>37</xdr:row>
      <xdr:rowOff>23394</xdr:rowOff>
    </xdr:to>
    <xdr:sp macro="" textlink="">
      <xdr:nvSpPr>
        <xdr:cNvPr id="547" name="楕円 546"/>
        <xdr:cNvSpPr/>
      </xdr:nvSpPr>
      <xdr:spPr>
        <a:xfrm>
          <a:off x="12763500" y="626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14521</xdr:rowOff>
    </xdr:from>
    <xdr:ext cx="534377" cy="259045"/>
    <xdr:sp macro="" textlink="">
      <xdr:nvSpPr>
        <xdr:cNvPr id="548" name="テキスト ボックス 547"/>
        <xdr:cNvSpPr txBox="1"/>
      </xdr:nvSpPr>
      <xdr:spPr>
        <a:xfrm>
          <a:off x="12547111" y="635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160373</xdr:rowOff>
    </xdr:from>
    <xdr:to>
      <xdr:col>85</xdr:col>
      <xdr:colOff>126364</xdr:colOff>
      <xdr:row>58</xdr:row>
      <xdr:rowOff>22771</xdr:rowOff>
    </xdr:to>
    <xdr:cxnSp macro="">
      <xdr:nvCxnSpPr>
        <xdr:cNvPr id="572" name="直線コネクタ 571"/>
        <xdr:cNvCxnSpPr/>
      </xdr:nvCxnSpPr>
      <xdr:spPr>
        <a:xfrm flipV="1">
          <a:off x="16317595" y="8732873"/>
          <a:ext cx="1269" cy="123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26598</xdr:rowOff>
    </xdr:from>
    <xdr:ext cx="534377" cy="259045"/>
    <xdr:sp macro="" textlink="">
      <xdr:nvSpPr>
        <xdr:cNvPr id="573" name="教育費最小値テキスト"/>
        <xdr:cNvSpPr txBox="1"/>
      </xdr:nvSpPr>
      <xdr:spPr>
        <a:xfrm>
          <a:off x="16370300" y="997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22771</xdr:rowOff>
    </xdr:from>
    <xdr:to>
      <xdr:col>86</xdr:col>
      <xdr:colOff>25400</xdr:colOff>
      <xdr:row>58</xdr:row>
      <xdr:rowOff>22771</xdr:rowOff>
    </xdr:to>
    <xdr:cxnSp macro="">
      <xdr:nvCxnSpPr>
        <xdr:cNvPr id="574" name="直線コネクタ 573"/>
        <xdr:cNvCxnSpPr/>
      </xdr:nvCxnSpPr>
      <xdr:spPr>
        <a:xfrm>
          <a:off x="16230600" y="9966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107050</xdr:rowOff>
    </xdr:from>
    <xdr:ext cx="599010" cy="259045"/>
    <xdr:sp macro="" textlink="">
      <xdr:nvSpPr>
        <xdr:cNvPr id="575" name="教育費最大値テキスト"/>
        <xdr:cNvSpPr txBox="1"/>
      </xdr:nvSpPr>
      <xdr:spPr>
        <a:xfrm>
          <a:off x="16370300" y="850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160373</xdr:rowOff>
    </xdr:from>
    <xdr:to>
      <xdr:col>86</xdr:col>
      <xdr:colOff>25400</xdr:colOff>
      <xdr:row>50</xdr:row>
      <xdr:rowOff>160373</xdr:rowOff>
    </xdr:to>
    <xdr:cxnSp macro="">
      <xdr:nvCxnSpPr>
        <xdr:cNvPr id="576" name="直線コネクタ 575"/>
        <xdr:cNvCxnSpPr/>
      </xdr:nvCxnSpPr>
      <xdr:spPr>
        <a:xfrm>
          <a:off x="16230600" y="873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91518</xdr:rowOff>
    </xdr:from>
    <xdr:to>
      <xdr:col>85</xdr:col>
      <xdr:colOff>127000</xdr:colOff>
      <xdr:row>56</xdr:row>
      <xdr:rowOff>12919</xdr:rowOff>
    </xdr:to>
    <xdr:cxnSp macro="">
      <xdr:nvCxnSpPr>
        <xdr:cNvPr id="577" name="直線コネクタ 576"/>
        <xdr:cNvCxnSpPr/>
      </xdr:nvCxnSpPr>
      <xdr:spPr>
        <a:xfrm flipV="1">
          <a:off x="15481300" y="9521268"/>
          <a:ext cx="838200" cy="9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15260</xdr:rowOff>
    </xdr:from>
    <xdr:ext cx="534377" cy="259045"/>
    <xdr:sp macro="" textlink="">
      <xdr:nvSpPr>
        <xdr:cNvPr id="578" name="教育費平均値テキスト"/>
        <xdr:cNvSpPr txBox="1"/>
      </xdr:nvSpPr>
      <xdr:spPr>
        <a:xfrm>
          <a:off x="16370300" y="9616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36833</xdr:rowOff>
    </xdr:from>
    <xdr:to>
      <xdr:col>85</xdr:col>
      <xdr:colOff>177800</xdr:colOff>
      <xdr:row>56</xdr:row>
      <xdr:rowOff>138433</xdr:rowOff>
    </xdr:to>
    <xdr:sp macro="" textlink="">
      <xdr:nvSpPr>
        <xdr:cNvPr id="579" name="フローチャート: 判断 578"/>
        <xdr:cNvSpPr/>
      </xdr:nvSpPr>
      <xdr:spPr>
        <a:xfrm>
          <a:off x="16268700" y="963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41631</xdr:rowOff>
    </xdr:from>
    <xdr:to>
      <xdr:col>81</xdr:col>
      <xdr:colOff>50800</xdr:colOff>
      <xdr:row>56</xdr:row>
      <xdr:rowOff>12919</xdr:rowOff>
    </xdr:to>
    <xdr:cxnSp macro="">
      <xdr:nvCxnSpPr>
        <xdr:cNvPr id="580" name="直線コネクタ 579"/>
        <xdr:cNvCxnSpPr/>
      </xdr:nvCxnSpPr>
      <xdr:spPr>
        <a:xfrm>
          <a:off x="14592300" y="9299931"/>
          <a:ext cx="889000" cy="31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49497</xdr:rowOff>
    </xdr:from>
    <xdr:to>
      <xdr:col>81</xdr:col>
      <xdr:colOff>101600</xdr:colOff>
      <xdr:row>56</xdr:row>
      <xdr:rowOff>151097</xdr:rowOff>
    </xdr:to>
    <xdr:sp macro="" textlink="">
      <xdr:nvSpPr>
        <xdr:cNvPr id="581" name="フローチャート: 判断 580"/>
        <xdr:cNvSpPr/>
      </xdr:nvSpPr>
      <xdr:spPr>
        <a:xfrm>
          <a:off x="15430500" y="965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142224</xdr:rowOff>
    </xdr:from>
    <xdr:ext cx="534377" cy="259045"/>
    <xdr:sp macro="" textlink="">
      <xdr:nvSpPr>
        <xdr:cNvPr id="582" name="テキスト ボックス 581"/>
        <xdr:cNvSpPr txBox="1"/>
      </xdr:nvSpPr>
      <xdr:spPr>
        <a:xfrm>
          <a:off x="15214111" y="974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58859</xdr:rowOff>
    </xdr:from>
    <xdr:to>
      <xdr:col>76</xdr:col>
      <xdr:colOff>114300</xdr:colOff>
      <xdr:row>54</xdr:row>
      <xdr:rowOff>41631</xdr:rowOff>
    </xdr:to>
    <xdr:cxnSp macro="">
      <xdr:nvCxnSpPr>
        <xdr:cNvPr id="583" name="直線コネクタ 582"/>
        <xdr:cNvCxnSpPr/>
      </xdr:nvCxnSpPr>
      <xdr:spPr>
        <a:xfrm>
          <a:off x="13703300" y="8974259"/>
          <a:ext cx="889000" cy="32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59083</xdr:rowOff>
    </xdr:from>
    <xdr:to>
      <xdr:col>76</xdr:col>
      <xdr:colOff>165100</xdr:colOff>
      <xdr:row>56</xdr:row>
      <xdr:rowOff>160683</xdr:rowOff>
    </xdr:to>
    <xdr:sp macro="" textlink="">
      <xdr:nvSpPr>
        <xdr:cNvPr id="584" name="フローチャート: 判断 583"/>
        <xdr:cNvSpPr/>
      </xdr:nvSpPr>
      <xdr:spPr>
        <a:xfrm>
          <a:off x="14541500" y="966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151810</xdr:rowOff>
    </xdr:from>
    <xdr:ext cx="534377" cy="259045"/>
    <xdr:sp macro="" textlink="">
      <xdr:nvSpPr>
        <xdr:cNvPr id="585" name="テキスト ボックス 584"/>
        <xdr:cNvSpPr txBox="1"/>
      </xdr:nvSpPr>
      <xdr:spPr>
        <a:xfrm>
          <a:off x="14325111" y="975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58859</xdr:rowOff>
    </xdr:from>
    <xdr:to>
      <xdr:col>71</xdr:col>
      <xdr:colOff>177800</xdr:colOff>
      <xdr:row>54</xdr:row>
      <xdr:rowOff>56810</xdr:rowOff>
    </xdr:to>
    <xdr:cxnSp macro="">
      <xdr:nvCxnSpPr>
        <xdr:cNvPr id="586" name="直線コネクタ 585"/>
        <xdr:cNvCxnSpPr/>
      </xdr:nvCxnSpPr>
      <xdr:spPr>
        <a:xfrm flipV="1">
          <a:off x="12814300" y="8974259"/>
          <a:ext cx="889000" cy="34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34965</xdr:rowOff>
    </xdr:from>
    <xdr:to>
      <xdr:col>72</xdr:col>
      <xdr:colOff>38100</xdr:colOff>
      <xdr:row>56</xdr:row>
      <xdr:rowOff>136565</xdr:rowOff>
    </xdr:to>
    <xdr:sp macro="" textlink="">
      <xdr:nvSpPr>
        <xdr:cNvPr id="587" name="フローチャート: 判断 586"/>
        <xdr:cNvSpPr/>
      </xdr:nvSpPr>
      <xdr:spPr>
        <a:xfrm>
          <a:off x="13652500" y="963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127692</xdr:rowOff>
    </xdr:from>
    <xdr:ext cx="534377" cy="259045"/>
    <xdr:sp macro="" textlink="">
      <xdr:nvSpPr>
        <xdr:cNvPr id="588" name="テキスト ボックス 587"/>
        <xdr:cNvSpPr txBox="1"/>
      </xdr:nvSpPr>
      <xdr:spPr>
        <a:xfrm>
          <a:off x="13436111" y="972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67732</xdr:rowOff>
    </xdr:from>
    <xdr:to>
      <xdr:col>67</xdr:col>
      <xdr:colOff>101600</xdr:colOff>
      <xdr:row>56</xdr:row>
      <xdr:rowOff>169332</xdr:rowOff>
    </xdr:to>
    <xdr:sp macro="" textlink="">
      <xdr:nvSpPr>
        <xdr:cNvPr id="589" name="フローチャート: 判断 588"/>
        <xdr:cNvSpPr/>
      </xdr:nvSpPr>
      <xdr:spPr>
        <a:xfrm>
          <a:off x="12763500" y="966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160459</xdr:rowOff>
    </xdr:from>
    <xdr:ext cx="534377" cy="259045"/>
    <xdr:sp macro="" textlink="">
      <xdr:nvSpPr>
        <xdr:cNvPr id="590" name="テキスト ボックス 589"/>
        <xdr:cNvSpPr txBox="1"/>
      </xdr:nvSpPr>
      <xdr:spPr>
        <a:xfrm>
          <a:off x="12547111" y="976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40718</xdr:rowOff>
    </xdr:from>
    <xdr:to>
      <xdr:col>85</xdr:col>
      <xdr:colOff>177800</xdr:colOff>
      <xdr:row>55</xdr:row>
      <xdr:rowOff>142318</xdr:rowOff>
    </xdr:to>
    <xdr:sp macro="" textlink="">
      <xdr:nvSpPr>
        <xdr:cNvPr id="596" name="楕円 595"/>
        <xdr:cNvSpPr/>
      </xdr:nvSpPr>
      <xdr:spPr>
        <a:xfrm>
          <a:off x="16268700" y="947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63595</xdr:rowOff>
    </xdr:from>
    <xdr:ext cx="534377" cy="259045"/>
    <xdr:sp macro="" textlink="">
      <xdr:nvSpPr>
        <xdr:cNvPr id="597" name="教育費該当値テキスト"/>
        <xdr:cNvSpPr txBox="1"/>
      </xdr:nvSpPr>
      <xdr:spPr>
        <a:xfrm>
          <a:off x="16370300" y="932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133569</xdr:rowOff>
    </xdr:from>
    <xdr:to>
      <xdr:col>81</xdr:col>
      <xdr:colOff>101600</xdr:colOff>
      <xdr:row>56</xdr:row>
      <xdr:rowOff>63719</xdr:rowOff>
    </xdr:to>
    <xdr:sp macro="" textlink="">
      <xdr:nvSpPr>
        <xdr:cNvPr id="598" name="楕円 597"/>
        <xdr:cNvSpPr/>
      </xdr:nvSpPr>
      <xdr:spPr>
        <a:xfrm>
          <a:off x="15430500" y="956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80246</xdr:rowOff>
    </xdr:from>
    <xdr:ext cx="534377" cy="259045"/>
    <xdr:sp macro="" textlink="">
      <xdr:nvSpPr>
        <xdr:cNvPr id="599" name="テキスト ボックス 598"/>
        <xdr:cNvSpPr txBox="1"/>
      </xdr:nvSpPr>
      <xdr:spPr>
        <a:xfrm>
          <a:off x="15214111" y="933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162281</xdr:rowOff>
    </xdr:from>
    <xdr:to>
      <xdr:col>76</xdr:col>
      <xdr:colOff>165100</xdr:colOff>
      <xdr:row>54</xdr:row>
      <xdr:rowOff>92431</xdr:rowOff>
    </xdr:to>
    <xdr:sp macro="" textlink="">
      <xdr:nvSpPr>
        <xdr:cNvPr id="600" name="楕円 599"/>
        <xdr:cNvSpPr/>
      </xdr:nvSpPr>
      <xdr:spPr>
        <a:xfrm>
          <a:off x="14541500" y="924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108958</xdr:rowOff>
    </xdr:from>
    <xdr:ext cx="599010" cy="259045"/>
    <xdr:sp macro="" textlink="">
      <xdr:nvSpPr>
        <xdr:cNvPr id="601" name="テキスト ボックス 600"/>
        <xdr:cNvSpPr txBox="1"/>
      </xdr:nvSpPr>
      <xdr:spPr>
        <a:xfrm>
          <a:off x="14292795" y="9024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8059</xdr:rowOff>
    </xdr:from>
    <xdr:to>
      <xdr:col>72</xdr:col>
      <xdr:colOff>38100</xdr:colOff>
      <xdr:row>52</xdr:row>
      <xdr:rowOff>109659</xdr:rowOff>
    </xdr:to>
    <xdr:sp macro="" textlink="">
      <xdr:nvSpPr>
        <xdr:cNvPr id="602" name="楕円 601"/>
        <xdr:cNvSpPr/>
      </xdr:nvSpPr>
      <xdr:spPr>
        <a:xfrm>
          <a:off x="13652500" y="892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50</xdr:row>
      <xdr:rowOff>126186</xdr:rowOff>
    </xdr:from>
    <xdr:ext cx="599010" cy="259045"/>
    <xdr:sp macro="" textlink="">
      <xdr:nvSpPr>
        <xdr:cNvPr id="603" name="テキスト ボックス 602"/>
        <xdr:cNvSpPr txBox="1"/>
      </xdr:nvSpPr>
      <xdr:spPr>
        <a:xfrm>
          <a:off x="13403795" y="8698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6010</xdr:rowOff>
    </xdr:from>
    <xdr:to>
      <xdr:col>67</xdr:col>
      <xdr:colOff>101600</xdr:colOff>
      <xdr:row>54</xdr:row>
      <xdr:rowOff>107610</xdr:rowOff>
    </xdr:to>
    <xdr:sp macro="" textlink="">
      <xdr:nvSpPr>
        <xdr:cNvPr id="604" name="楕円 603"/>
        <xdr:cNvSpPr/>
      </xdr:nvSpPr>
      <xdr:spPr>
        <a:xfrm>
          <a:off x="12763500" y="926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124137</xdr:rowOff>
    </xdr:from>
    <xdr:ext cx="599010" cy="259045"/>
    <xdr:sp macro="" textlink="">
      <xdr:nvSpPr>
        <xdr:cNvPr id="605" name="テキスト ボックス 604"/>
        <xdr:cNvSpPr txBox="1"/>
      </xdr:nvSpPr>
      <xdr:spPr>
        <a:xfrm>
          <a:off x="12514795" y="9039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72644</xdr:rowOff>
    </xdr:from>
    <xdr:to>
      <xdr:col>85</xdr:col>
      <xdr:colOff>126364</xdr:colOff>
      <xdr:row>79</xdr:row>
      <xdr:rowOff>44450</xdr:rowOff>
    </xdr:to>
    <xdr:cxnSp macro="">
      <xdr:nvCxnSpPr>
        <xdr:cNvPr id="629" name="直線コネクタ 628"/>
        <xdr:cNvCxnSpPr/>
      </xdr:nvCxnSpPr>
      <xdr:spPr>
        <a:xfrm flipV="1">
          <a:off x="16317595" y="12074144"/>
          <a:ext cx="1269" cy="151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79519</xdr:rowOff>
    </xdr:from>
    <xdr:ext cx="249299" cy="259045"/>
    <xdr:sp macro="" textlink="">
      <xdr:nvSpPr>
        <xdr:cNvPr id="630" name="災害復旧費最小値テキスト"/>
        <xdr:cNvSpPr txBox="1"/>
      </xdr:nvSpPr>
      <xdr:spPr>
        <a:xfrm>
          <a:off x="16370300" y="13624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19321</xdr:rowOff>
    </xdr:from>
    <xdr:ext cx="599010" cy="259045"/>
    <xdr:sp macro="" textlink="">
      <xdr:nvSpPr>
        <xdr:cNvPr id="632" name="災害復旧費最大値テキスト"/>
        <xdr:cNvSpPr txBox="1"/>
      </xdr:nvSpPr>
      <xdr:spPr>
        <a:xfrm>
          <a:off x="16370300" y="11849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72644</xdr:rowOff>
    </xdr:from>
    <xdr:to>
      <xdr:col>86</xdr:col>
      <xdr:colOff>25400</xdr:colOff>
      <xdr:row>70</xdr:row>
      <xdr:rowOff>72644</xdr:rowOff>
    </xdr:to>
    <xdr:cxnSp macro="">
      <xdr:nvCxnSpPr>
        <xdr:cNvPr id="633" name="直線コネクタ 632"/>
        <xdr:cNvCxnSpPr/>
      </xdr:nvCxnSpPr>
      <xdr:spPr>
        <a:xfrm>
          <a:off x="16230600" y="1207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40018</xdr:rowOff>
    </xdr:from>
    <xdr:to>
      <xdr:col>85</xdr:col>
      <xdr:colOff>127000</xdr:colOff>
      <xdr:row>78</xdr:row>
      <xdr:rowOff>168554</xdr:rowOff>
    </xdr:to>
    <xdr:cxnSp macro="">
      <xdr:nvCxnSpPr>
        <xdr:cNvPr id="634" name="直線コネクタ 633"/>
        <xdr:cNvCxnSpPr/>
      </xdr:nvCxnSpPr>
      <xdr:spPr>
        <a:xfrm>
          <a:off x="15481300" y="13070218"/>
          <a:ext cx="838200" cy="47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123969</xdr:rowOff>
    </xdr:from>
    <xdr:ext cx="469744" cy="259045"/>
    <xdr:sp macro="" textlink="">
      <xdr:nvSpPr>
        <xdr:cNvPr id="635" name="災害復旧費平均値テキスト"/>
        <xdr:cNvSpPr txBox="1"/>
      </xdr:nvSpPr>
      <xdr:spPr>
        <a:xfrm>
          <a:off x="16370300" y="13497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145542</xdr:rowOff>
    </xdr:from>
    <xdr:to>
      <xdr:col>85</xdr:col>
      <xdr:colOff>177800</xdr:colOff>
      <xdr:row>79</xdr:row>
      <xdr:rowOff>75692</xdr:rowOff>
    </xdr:to>
    <xdr:sp macro="" textlink="">
      <xdr:nvSpPr>
        <xdr:cNvPr id="636" name="フローチャート: 判断 635"/>
        <xdr:cNvSpPr/>
      </xdr:nvSpPr>
      <xdr:spPr>
        <a:xfrm>
          <a:off x="16268700" y="1351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40018</xdr:rowOff>
    </xdr:from>
    <xdr:to>
      <xdr:col>81</xdr:col>
      <xdr:colOff>50800</xdr:colOff>
      <xdr:row>79</xdr:row>
      <xdr:rowOff>24143</xdr:rowOff>
    </xdr:to>
    <xdr:cxnSp macro="">
      <xdr:nvCxnSpPr>
        <xdr:cNvPr id="637" name="直線コネクタ 636"/>
        <xdr:cNvCxnSpPr/>
      </xdr:nvCxnSpPr>
      <xdr:spPr>
        <a:xfrm flipV="1">
          <a:off x="14592300" y="13070218"/>
          <a:ext cx="889000" cy="498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123292</xdr:rowOff>
    </xdr:from>
    <xdr:to>
      <xdr:col>81</xdr:col>
      <xdr:colOff>101600</xdr:colOff>
      <xdr:row>79</xdr:row>
      <xdr:rowOff>53442</xdr:rowOff>
    </xdr:to>
    <xdr:sp macro="" textlink="">
      <xdr:nvSpPr>
        <xdr:cNvPr id="638" name="フローチャート: 判断 637"/>
        <xdr:cNvSpPr/>
      </xdr:nvSpPr>
      <xdr:spPr>
        <a:xfrm>
          <a:off x="15430500" y="1349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44569</xdr:rowOff>
    </xdr:from>
    <xdr:ext cx="469744" cy="259045"/>
    <xdr:sp macro="" textlink="">
      <xdr:nvSpPr>
        <xdr:cNvPr id="639" name="テキスト ボックス 638"/>
        <xdr:cNvSpPr txBox="1"/>
      </xdr:nvSpPr>
      <xdr:spPr>
        <a:xfrm>
          <a:off x="15246428" y="13589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8331</xdr:rowOff>
    </xdr:from>
    <xdr:to>
      <xdr:col>76</xdr:col>
      <xdr:colOff>114300</xdr:colOff>
      <xdr:row>79</xdr:row>
      <xdr:rowOff>24143</xdr:rowOff>
    </xdr:to>
    <xdr:cxnSp macro="">
      <xdr:nvCxnSpPr>
        <xdr:cNvPr id="640" name="直線コネクタ 639"/>
        <xdr:cNvCxnSpPr/>
      </xdr:nvCxnSpPr>
      <xdr:spPr>
        <a:xfrm>
          <a:off x="13703300" y="13552881"/>
          <a:ext cx="889000" cy="1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144411</xdr:rowOff>
    </xdr:from>
    <xdr:to>
      <xdr:col>76</xdr:col>
      <xdr:colOff>165100</xdr:colOff>
      <xdr:row>79</xdr:row>
      <xdr:rowOff>74561</xdr:rowOff>
    </xdr:to>
    <xdr:sp macro="" textlink="">
      <xdr:nvSpPr>
        <xdr:cNvPr id="641" name="フローチャート: 判断 640"/>
        <xdr:cNvSpPr/>
      </xdr:nvSpPr>
      <xdr:spPr>
        <a:xfrm>
          <a:off x="14541500" y="1351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91088</xdr:rowOff>
    </xdr:from>
    <xdr:ext cx="469744" cy="259045"/>
    <xdr:sp macro="" textlink="">
      <xdr:nvSpPr>
        <xdr:cNvPr id="642" name="テキスト ボックス 641"/>
        <xdr:cNvSpPr txBox="1"/>
      </xdr:nvSpPr>
      <xdr:spPr>
        <a:xfrm>
          <a:off x="14357428" y="1329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158407</xdr:rowOff>
    </xdr:from>
    <xdr:to>
      <xdr:col>71</xdr:col>
      <xdr:colOff>177800</xdr:colOff>
      <xdr:row>79</xdr:row>
      <xdr:rowOff>8331</xdr:rowOff>
    </xdr:to>
    <xdr:cxnSp macro="">
      <xdr:nvCxnSpPr>
        <xdr:cNvPr id="643" name="直線コネクタ 642"/>
        <xdr:cNvCxnSpPr/>
      </xdr:nvCxnSpPr>
      <xdr:spPr>
        <a:xfrm>
          <a:off x="12814300" y="13531507"/>
          <a:ext cx="889000" cy="2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105511</xdr:rowOff>
    </xdr:from>
    <xdr:to>
      <xdr:col>72</xdr:col>
      <xdr:colOff>38100</xdr:colOff>
      <xdr:row>79</xdr:row>
      <xdr:rowOff>35661</xdr:rowOff>
    </xdr:to>
    <xdr:sp macro="" textlink="">
      <xdr:nvSpPr>
        <xdr:cNvPr id="644" name="フローチャート: 判断 643"/>
        <xdr:cNvSpPr/>
      </xdr:nvSpPr>
      <xdr:spPr>
        <a:xfrm>
          <a:off x="13652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52188</xdr:rowOff>
    </xdr:from>
    <xdr:ext cx="469744" cy="259045"/>
    <xdr:sp macro="" textlink="">
      <xdr:nvSpPr>
        <xdr:cNvPr id="645" name="テキスト ボックス 644"/>
        <xdr:cNvSpPr txBox="1"/>
      </xdr:nvSpPr>
      <xdr:spPr>
        <a:xfrm>
          <a:off x="13468428" y="1325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93090</xdr:rowOff>
    </xdr:from>
    <xdr:to>
      <xdr:col>67</xdr:col>
      <xdr:colOff>101600</xdr:colOff>
      <xdr:row>79</xdr:row>
      <xdr:rowOff>23240</xdr:rowOff>
    </xdr:to>
    <xdr:sp macro="" textlink="">
      <xdr:nvSpPr>
        <xdr:cNvPr id="646" name="フローチャート: 判断 645"/>
        <xdr:cNvSpPr/>
      </xdr:nvSpPr>
      <xdr:spPr>
        <a:xfrm>
          <a:off x="12763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39767</xdr:rowOff>
    </xdr:from>
    <xdr:ext cx="469744" cy="259045"/>
    <xdr:sp macro="" textlink="">
      <xdr:nvSpPr>
        <xdr:cNvPr id="647" name="テキスト ボックス 646"/>
        <xdr:cNvSpPr txBox="1"/>
      </xdr:nvSpPr>
      <xdr:spPr>
        <a:xfrm>
          <a:off x="12579428" y="132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117754</xdr:rowOff>
    </xdr:from>
    <xdr:to>
      <xdr:col>85</xdr:col>
      <xdr:colOff>177800</xdr:colOff>
      <xdr:row>79</xdr:row>
      <xdr:rowOff>47904</xdr:rowOff>
    </xdr:to>
    <xdr:sp macro="" textlink="">
      <xdr:nvSpPr>
        <xdr:cNvPr id="653" name="楕円 652"/>
        <xdr:cNvSpPr/>
      </xdr:nvSpPr>
      <xdr:spPr>
        <a:xfrm>
          <a:off x="16268700" y="1349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77131</xdr:rowOff>
    </xdr:from>
    <xdr:ext cx="469744" cy="259045"/>
    <xdr:sp macro="" textlink="">
      <xdr:nvSpPr>
        <xdr:cNvPr id="654" name="災害復旧費該当値テキスト"/>
        <xdr:cNvSpPr txBox="1"/>
      </xdr:nvSpPr>
      <xdr:spPr>
        <a:xfrm>
          <a:off x="16370300" y="1327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160668</xdr:rowOff>
    </xdr:from>
    <xdr:to>
      <xdr:col>81</xdr:col>
      <xdr:colOff>101600</xdr:colOff>
      <xdr:row>76</xdr:row>
      <xdr:rowOff>90818</xdr:rowOff>
    </xdr:to>
    <xdr:sp macro="" textlink="">
      <xdr:nvSpPr>
        <xdr:cNvPr id="655" name="楕円 654"/>
        <xdr:cNvSpPr/>
      </xdr:nvSpPr>
      <xdr:spPr>
        <a:xfrm>
          <a:off x="15430500" y="1301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107345</xdr:rowOff>
    </xdr:from>
    <xdr:ext cx="534377" cy="259045"/>
    <xdr:sp macro="" textlink="">
      <xdr:nvSpPr>
        <xdr:cNvPr id="656" name="テキスト ボックス 655"/>
        <xdr:cNvSpPr txBox="1"/>
      </xdr:nvSpPr>
      <xdr:spPr>
        <a:xfrm>
          <a:off x="15214111" y="1279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144793</xdr:rowOff>
    </xdr:from>
    <xdr:to>
      <xdr:col>76</xdr:col>
      <xdr:colOff>165100</xdr:colOff>
      <xdr:row>79</xdr:row>
      <xdr:rowOff>74943</xdr:rowOff>
    </xdr:to>
    <xdr:sp macro="" textlink="">
      <xdr:nvSpPr>
        <xdr:cNvPr id="657" name="楕円 656"/>
        <xdr:cNvSpPr/>
      </xdr:nvSpPr>
      <xdr:spPr>
        <a:xfrm>
          <a:off x="14541500" y="1351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66070</xdr:rowOff>
    </xdr:from>
    <xdr:ext cx="469744" cy="259045"/>
    <xdr:sp macro="" textlink="">
      <xdr:nvSpPr>
        <xdr:cNvPr id="658" name="テキスト ボックス 657"/>
        <xdr:cNvSpPr txBox="1"/>
      </xdr:nvSpPr>
      <xdr:spPr>
        <a:xfrm>
          <a:off x="14357428" y="1361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128981</xdr:rowOff>
    </xdr:from>
    <xdr:to>
      <xdr:col>72</xdr:col>
      <xdr:colOff>38100</xdr:colOff>
      <xdr:row>79</xdr:row>
      <xdr:rowOff>59131</xdr:rowOff>
    </xdr:to>
    <xdr:sp macro="" textlink="">
      <xdr:nvSpPr>
        <xdr:cNvPr id="659" name="楕円 658"/>
        <xdr:cNvSpPr/>
      </xdr:nvSpPr>
      <xdr:spPr>
        <a:xfrm>
          <a:off x="13652500" y="1350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50258</xdr:rowOff>
    </xdr:from>
    <xdr:ext cx="469744" cy="259045"/>
    <xdr:sp macro="" textlink="">
      <xdr:nvSpPr>
        <xdr:cNvPr id="660" name="テキスト ボックス 659"/>
        <xdr:cNvSpPr txBox="1"/>
      </xdr:nvSpPr>
      <xdr:spPr>
        <a:xfrm>
          <a:off x="13468428" y="1359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107607</xdr:rowOff>
    </xdr:from>
    <xdr:to>
      <xdr:col>67</xdr:col>
      <xdr:colOff>101600</xdr:colOff>
      <xdr:row>79</xdr:row>
      <xdr:rowOff>37757</xdr:rowOff>
    </xdr:to>
    <xdr:sp macro="" textlink="">
      <xdr:nvSpPr>
        <xdr:cNvPr id="661" name="楕円 660"/>
        <xdr:cNvSpPr/>
      </xdr:nvSpPr>
      <xdr:spPr>
        <a:xfrm>
          <a:off x="12763500" y="1348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28884</xdr:rowOff>
    </xdr:from>
    <xdr:ext cx="469744" cy="259045"/>
    <xdr:sp macro="" textlink="">
      <xdr:nvSpPr>
        <xdr:cNvPr id="662" name="テキスト ボックス 661"/>
        <xdr:cNvSpPr txBox="1"/>
      </xdr:nvSpPr>
      <xdr:spPr>
        <a:xfrm>
          <a:off x="12579428" y="1357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96715</xdr:rowOff>
    </xdr:from>
    <xdr:to>
      <xdr:col>85</xdr:col>
      <xdr:colOff>126364</xdr:colOff>
      <xdr:row>99</xdr:row>
      <xdr:rowOff>31313</xdr:rowOff>
    </xdr:to>
    <xdr:cxnSp macro="">
      <xdr:nvCxnSpPr>
        <xdr:cNvPr id="686" name="直線コネクタ 685"/>
        <xdr:cNvCxnSpPr/>
      </xdr:nvCxnSpPr>
      <xdr:spPr>
        <a:xfrm flipV="1">
          <a:off x="16317595" y="15527215"/>
          <a:ext cx="1269" cy="1477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35140</xdr:rowOff>
    </xdr:from>
    <xdr:ext cx="469744" cy="259045"/>
    <xdr:sp macro="" textlink="">
      <xdr:nvSpPr>
        <xdr:cNvPr id="687" name="公債費最小値テキスト"/>
        <xdr:cNvSpPr txBox="1"/>
      </xdr:nvSpPr>
      <xdr:spPr>
        <a:xfrm>
          <a:off x="16370300" y="1700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31313</xdr:rowOff>
    </xdr:from>
    <xdr:to>
      <xdr:col>86</xdr:col>
      <xdr:colOff>25400</xdr:colOff>
      <xdr:row>99</xdr:row>
      <xdr:rowOff>31313</xdr:rowOff>
    </xdr:to>
    <xdr:cxnSp macro="">
      <xdr:nvCxnSpPr>
        <xdr:cNvPr id="688" name="直線コネクタ 687"/>
        <xdr:cNvCxnSpPr/>
      </xdr:nvCxnSpPr>
      <xdr:spPr>
        <a:xfrm>
          <a:off x="16230600" y="17004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43392</xdr:rowOff>
    </xdr:from>
    <xdr:ext cx="599010" cy="259045"/>
    <xdr:sp macro="" textlink="">
      <xdr:nvSpPr>
        <xdr:cNvPr id="689" name="公債費最大値テキスト"/>
        <xdr:cNvSpPr txBox="1"/>
      </xdr:nvSpPr>
      <xdr:spPr>
        <a:xfrm>
          <a:off x="16370300" y="15302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195,641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96715</xdr:rowOff>
    </xdr:from>
    <xdr:to>
      <xdr:col>86</xdr:col>
      <xdr:colOff>25400</xdr:colOff>
      <xdr:row>90</xdr:row>
      <xdr:rowOff>96715</xdr:rowOff>
    </xdr:to>
    <xdr:cxnSp macro="">
      <xdr:nvCxnSpPr>
        <xdr:cNvPr id="690" name="直線コネクタ 689"/>
        <xdr:cNvCxnSpPr/>
      </xdr:nvCxnSpPr>
      <xdr:spPr>
        <a:xfrm>
          <a:off x="16230600" y="1552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36982</xdr:rowOff>
    </xdr:from>
    <xdr:to>
      <xdr:col>85</xdr:col>
      <xdr:colOff>127000</xdr:colOff>
      <xdr:row>96</xdr:row>
      <xdr:rowOff>46507</xdr:rowOff>
    </xdr:to>
    <xdr:cxnSp macro="">
      <xdr:nvCxnSpPr>
        <xdr:cNvPr id="691" name="直線コネクタ 690"/>
        <xdr:cNvCxnSpPr/>
      </xdr:nvCxnSpPr>
      <xdr:spPr>
        <a:xfrm flipV="1">
          <a:off x="15481300" y="16496182"/>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88952</xdr:rowOff>
    </xdr:from>
    <xdr:ext cx="534377" cy="259045"/>
    <xdr:sp macro="" textlink="">
      <xdr:nvSpPr>
        <xdr:cNvPr id="692" name="公債費平均値テキスト"/>
        <xdr:cNvSpPr txBox="1"/>
      </xdr:nvSpPr>
      <xdr:spPr>
        <a:xfrm>
          <a:off x="16370300" y="1654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110525</xdr:rowOff>
    </xdr:from>
    <xdr:to>
      <xdr:col>85</xdr:col>
      <xdr:colOff>177800</xdr:colOff>
      <xdr:row>97</xdr:row>
      <xdr:rowOff>40675</xdr:rowOff>
    </xdr:to>
    <xdr:sp macro="" textlink="">
      <xdr:nvSpPr>
        <xdr:cNvPr id="693" name="フローチャート: 判断 692"/>
        <xdr:cNvSpPr/>
      </xdr:nvSpPr>
      <xdr:spPr>
        <a:xfrm>
          <a:off x="162687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45357</xdr:rowOff>
    </xdr:from>
    <xdr:to>
      <xdr:col>81</xdr:col>
      <xdr:colOff>50800</xdr:colOff>
      <xdr:row>96</xdr:row>
      <xdr:rowOff>46507</xdr:rowOff>
    </xdr:to>
    <xdr:cxnSp macro="">
      <xdr:nvCxnSpPr>
        <xdr:cNvPr id="694" name="直線コネクタ 693"/>
        <xdr:cNvCxnSpPr/>
      </xdr:nvCxnSpPr>
      <xdr:spPr>
        <a:xfrm>
          <a:off x="14592300" y="16504557"/>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104239</xdr:rowOff>
    </xdr:from>
    <xdr:to>
      <xdr:col>81</xdr:col>
      <xdr:colOff>101600</xdr:colOff>
      <xdr:row>97</xdr:row>
      <xdr:rowOff>34389</xdr:rowOff>
    </xdr:to>
    <xdr:sp macro="" textlink="">
      <xdr:nvSpPr>
        <xdr:cNvPr id="695" name="フローチャート: 判断 694"/>
        <xdr:cNvSpPr/>
      </xdr:nvSpPr>
      <xdr:spPr>
        <a:xfrm>
          <a:off x="15430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25516</xdr:rowOff>
    </xdr:from>
    <xdr:ext cx="534377" cy="259045"/>
    <xdr:sp macro="" textlink="">
      <xdr:nvSpPr>
        <xdr:cNvPr id="696" name="テキスト ボックス 695"/>
        <xdr:cNvSpPr txBox="1"/>
      </xdr:nvSpPr>
      <xdr:spPr>
        <a:xfrm>
          <a:off x="15214111" y="166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45357</xdr:rowOff>
    </xdr:from>
    <xdr:to>
      <xdr:col>76</xdr:col>
      <xdr:colOff>114300</xdr:colOff>
      <xdr:row>96</xdr:row>
      <xdr:rowOff>47895</xdr:rowOff>
    </xdr:to>
    <xdr:cxnSp macro="">
      <xdr:nvCxnSpPr>
        <xdr:cNvPr id="697" name="直線コネクタ 696"/>
        <xdr:cNvCxnSpPr/>
      </xdr:nvCxnSpPr>
      <xdr:spPr>
        <a:xfrm flipV="1">
          <a:off x="13703300" y="16504557"/>
          <a:ext cx="889000" cy="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57231</xdr:rowOff>
    </xdr:from>
    <xdr:to>
      <xdr:col>76</xdr:col>
      <xdr:colOff>165100</xdr:colOff>
      <xdr:row>96</xdr:row>
      <xdr:rowOff>158831</xdr:rowOff>
    </xdr:to>
    <xdr:sp macro="" textlink="">
      <xdr:nvSpPr>
        <xdr:cNvPr id="698" name="フローチャート: 判断 697"/>
        <xdr:cNvSpPr/>
      </xdr:nvSpPr>
      <xdr:spPr>
        <a:xfrm>
          <a:off x="14541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149958</xdr:rowOff>
    </xdr:from>
    <xdr:ext cx="534377" cy="259045"/>
    <xdr:sp macro="" textlink="">
      <xdr:nvSpPr>
        <xdr:cNvPr id="699" name="テキスト ボックス 698"/>
        <xdr:cNvSpPr txBox="1"/>
      </xdr:nvSpPr>
      <xdr:spPr>
        <a:xfrm>
          <a:off x="14325111" y="1660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137437</xdr:rowOff>
    </xdr:from>
    <xdr:to>
      <xdr:col>71</xdr:col>
      <xdr:colOff>177800</xdr:colOff>
      <xdr:row>96</xdr:row>
      <xdr:rowOff>47895</xdr:rowOff>
    </xdr:to>
    <xdr:cxnSp macro="">
      <xdr:nvCxnSpPr>
        <xdr:cNvPr id="700" name="直線コネクタ 699"/>
        <xdr:cNvCxnSpPr/>
      </xdr:nvCxnSpPr>
      <xdr:spPr>
        <a:xfrm>
          <a:off x="12814300" y="16425187"/>
          <a:ext cx="889000" cy="8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44369</xdr:rowOff>
    </xdr:from>
    <xdr:to>
      <xdr:col>72</xdr:col>
      <xdr:colOff>38100</xdr:colOff>
      <xdr:row>96</xdr:row>
      <xdr:rowOff>145969</xdr:rowOff>
    </xdr:to>
    <xdr:sp macro="" textlink="">
      <xdr:nvSpPr>
        <xdr:cNvPr id="701" name="フローチャート: 判断 700"/>
        <xdr:cNvSpPr/>
      </xdr:nvSpPr>
      <xdr:spPr>
        <a:xfrm>
          <a:off x="13652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137096</xdr:rowOff>
    </xdr:from>
    <xdr:ext cx="534377" cy="259045"/>
    <xdr:sp macro="" textlink="">
      <xdr:nvSpPr>
        <xdr:cNvPr id="702" name="テキスト ボックス 701"/>
        <xdr:cNvSpPr txBox="1"/>
      </xdr:nvSpPr>
      <xdr:spPr>
        <a:xfrm>
          <a:off x="13436111" y="1659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41542</xdr:rowOff>
    </xdr:from>
    <xdr:to>
      <xdr:col>67</xdr:col>
      <xdr:colOff>101600</xdr:colOff>
      <xdr:row>96</xdr:row>
      <xdr:rowOff>143142</xdr:rowOff>
    </xdr:to>
    <xdr:sp macro="" textlink="">
      <xdr:nvSpPr>
        <xdr:cNvPr id="703" name="フローチャート: 判断 702"/>
        <xdr:cNvSpPr/>
      </xdr:nvSpPr>
      <xdr:spPr>
        <a:xfrm>
          <a:off x="12763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134269</xdr:rowOff>
    </xdr:from>
    <xdr:ext cx="534377" cy="259045"/>
    <xdr:sp macro="" textlink="">
      <xdr:nvSpPr>
        <xdr:cNvPr id="704" name="テキスト ボックス 703"/>
        <xdr:cNvSpPr txBox="1"/>
      </xdr:nvSpPr>
      <xdr:spPr>
        <a:xfrm>
          <a:off x="12547111" y="1659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157632</xdr:rowOff>
    </xdr:from>
    <xdr:to>
      <xdr:col>85</xdr:col>
      <xdr:colOff>177800</xdr:colOff>
      <xdr:row>96</xdr:row>
      <xdr:rowOff>87782</xdr:rowOff>
    </xdr:to>
    <xdr:sp macro="" textlink="">
      <xdr:nvSpPr>
        <xdr:cNvPr id="710" name="楕円 709"/>
        <xdr:cNvSpPr/>
      </xdr:nvSpPr>
      <xdr:spPr>
        <a:xfrm>
          <a:off x="16268700" y="1644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9059</xdr:rowOff>
    </xdr:from>
    <xdr:ext cx="534377" cy="259045"/>
    <xdr:sp macro="" textlink="">
      <xdr:nvSpPr>
        <xdr:cNvPr id="711" name="公債費該当値テキスト"/>
        <xdr:cNvSpPr txBox="1"/>
      </xdr:nvSpPr>
      <xdr:spPr>
        <a:xfrm>
          <a:off x="16370300" y="1629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167157</xdr:rowOff>
    </xdr:from>
    <xdr:to>
      <xdr:col>81</xdr:col>
      <xdr:colOff>101600</xdr:colOff>
      <xdr:row>96</xdr:row>
      <xdr:rowOff>97307</xdr:rowOff>
    </xdr:to>
    <xdr:sp macro="" textlink="">
      <xdr:nvSpPr>
        <xdr:cNvPr id="712" name="楕円 711"/>
        <xdr:cNvSpPr/>
      </xdr:nvSpPr>
      <xdr:spPr>
        <a:xfrm>
          <a:off x="15430500" y="1645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113834</xdr:rowOff>
    </xdr:from>
    <xdr:ext cx="534377" cy="259045"/>
    <xdr:sp macro="" textlink="">
      <xdr:nvSpPr>
        <xdr:cNvPr id="713" name="テキスト ボックス 712"/>
        <xdr:cNvSpPr txBox="1"/>
      </xdr:nvSpPr>
      <xdr:spPr>
        <a:xfrm>
          <a:off x="15214111" y="1623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166007</xdr:rowOff>
    </xdr:from>
    <xdr:to>
      <xdr:col>76</xdr:col>
      <xdr:colOff>165100</xdr:colOff>
      <xdr:row>96</xdr:row>
      <xdr:rowOff>96157</xdr:rowOff>
    </xdr:to>
    <xdr:sp macro="" textlink="">
      <xdr:nvSpPr>
        <xdr:cNvPr id="714" name="楕円 713"/>
        <xdr:cNvSpPr/>
      </xdr:nvSpPr>
      <xdr:spPr>
        <a:xfrm>
          <a:off x="14541500" y="1645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112684</xdr:rowOff>
    </xdr:from>
    <xdr:ext cx="534377" cy="259045"/>
    <xdr:sp macro="" textlink="">
      <xdr:nvSpPr>
        <xdr:cNvPr id="715" name="テキスト ボックス 714"/>
        <xdr:cNvSpPr txBox="1"/>
      </xdr:nvSpPr>
      <xdr:spPr>
        <a:xfrm>
          <a:off x="14325111" y="1622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168545</xdr:rowOff>
    </xdr:from>
    <xdr:to>
      <xdr:col>72</xdr:col>
      <xdr:colOff>38100</xdr:colOff>
      <xdr:row>96</xdr:row>
      <xdr:rowOff>98695</xdr:rowOff>
    </xdr:to>
    <xdr:sp macro="" textlink="">
      <xdr:nvSpPr>
        <xdr:cNvPr id="716" name="楕円 715"/>
        <xdr:cNvSpPr/>
      </xdr:nvSpPr>
      <xdr:spPr>
        <a:xfrm>
          <a:off x="13652500" y="1645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115222</xdr:rowOff>
    </xdr:from>
    <xdr:ext cx="534377" cy="259045"/>
    <xdr:sp macro="" textlink="">
      <xdr:nvSpPr>
        <xdr:cNvPr id="717" name="テキスト ボックス 716"/>
        <xdr:cNvSpPr txBox="1"/>
      </xdr:nvSpPr>
      <xdr:spPr>
        <a:xfrm>
          <a:off x="13436111" y="1623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86637</xdr:rowOff>
    </xdr:from>
    <xdr:to>
      <xdr:col>67</xdr:col>
      <xdr:colOff>101600</xdr:colOff>
      <xdr:row>96</xdr:row>
      <xdr:rowOff>16787</xdr:rowOff>
    </xdr:to>
    <xdr:sp macro="" textlink="">
      <xdr:nvSpPr>
        <xdr:cNvPr id="718" name="楕円 717"/>
        <xdr:cNvSpPr/>
      </xdr:nvSpPr>
      <xdr:spPr>
        <a:xfrm>
          <a:off x="12763500" y="1637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33314</xdr:rowOff>
    </xdr:from>
    <xdr:ext cx="534377" cy="259045"/>
    <xdr:sp macro="" textlink="">
      <xdr:nvSpPr>
        <xdr:cNvPr id="719" name="テキスト ボックス 718"/>
        <xdr:cNvSpPr txBox="1"/>
      </xdr:nvSpPr>
      <xdr:spPr>
        <a:xfrm>
          <a:off x="12547111" y="1614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3" name="テキスト ボックス 73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5" name="テキスト ボックス 73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7" name="テキスト ボックス 73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29058</xdr:rowOff>
    </xdr:from>
    <xdr:to>
      <xdr:col>116</xdr:col>
      <xdr:colOff>62864</xdr:colOff>
      <xdr:row>38</xdr:row>
      <xdr:rowOff>139700</xdr:rowOff>
    </xdr:to>
    <xdr:cxnSp macro="">
      <xdr:nvCxnSpPr>
        <xdr:cNvPr id="741" name="直線コネクタ 740"/>
        <xdr:cNvCxnSpPr/>
      </xdr:nvCxnSpPr>
      <xdr:spPr>
        <a:xfrm flipV="1">
          <a:off x="22159595" y="5172558"/>
          <a:ext cx="1269" cy="1482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147185</xdr:rowOff>
    </xdr:from>
    <xdr:ext cx="469744" cy="259045"/>
    <xdr:sp macro="" textlink="">
      <xdr:nvSpPr>
        <xdr:cNvPr id="744" name="諸支出金最大値テキスト"/>
        <xdr:cNvSpPr txBox="1"/>
      </xdr:nvSpPr>
      <xdr:spPr>
        <a:xfrm>
          <a:off x="22212300" y="494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29058</xdr:rowOff>
    </xdr:from>
    <xdr:to>
      <xdr:col>116</xdr:col>
      <xdr:colOff>152400</xdr:colOff>
      <xdr:row>30</xdr:row>
      <xdr:rowOff>29058</xdr:rowOff>
    </xdr:to>
    <xdr:cxnSp macro="">
      <xdr:nvCxnSpPr>
        <xdr:cNvPr id="745" name="直線コネクタ 744"/>
        <xdr:cNvCxnSpPr/>
      </xdr:nvCxnSpPr>
      <xdr:spPr>
        <a:xfrm>
          <a:off x="22072600" y="517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49141</xdr:rowOff>
    </xdr:from>
    <xdr:ext cx="378565" cy="259045"/>
    <xdr:sp macro="" textlink="">
      <xdr:nvSpPr>
        <xdr:cNvPr id="747" name="諸支出金平均値テキスト"/>
        <xdr:cNvSpPr txBox="1"/>
      </xdr:nvSpPr>
      <xdr:spPr>
        <a:xfrm>
          <a:off x="22212300" y="63927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26264</xdr:rowOff>
    </xdr:from>
    <xdr:to>
      <xdr:col>116</xdr:col>
      <xdr:colOff>114300</xdr:colOff>
      <xdr:row>38</xdr:row>
      <xdr:rowOff>127864</xdr:rowOff>
    </xdr:to>
    <xdr:sp macro="" textlink="">
      <xdr:nvSpPr>
        <xdr:cNvPr id="748" name="フローチャート: 判断 747"/>
        <xdr:cNvSpPr/>
      </xdr:nvSpPr>
      <xdr:spPr>
        <a:xfrm>
          <a:off x="221107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50" name="フローチャート: 判断 749"/>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144391</xdr:rowOff>
    </xdr:from>
    <xdr:ext cx="378565" cy="259045"/>
    <xdr:sp macro="" textlink="">
      <xdr:nvSpPr>
        <xdr:cNvPr id="751" name="テキスト ボックス 750"/>
        <xdr:cNvSpPr txBox="1"/>
      </xdr:nvSpPr>
      <xdr:spPr>
        <a:xfrm>
          <a:off x="21134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45923</xdr:rowOff>
    </xdr:from>
    <xdr:to>
      <xdr:col>107</xdr:col>
      <xdr:colOff>101600</xdr:colOff>
      <xdr:row>37</xdr:row>
      <xdr:rowOff>147523</xdr:rowOff>
    </xdr:to>
    <xdr:sp macro="" textlink="">
      <xdr:nvSpPr>
        <xdr:cNvPr id="753" name="フローチャート: 判断 752"/>
        <xdr:cNvSpPr/>
      </xdr:nvSpPr>
      <xdr:spPr>
        <a:xfrm>
          <a:off x="20383500" y="63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164050</xdr:rowOff>
    </xdr:from>
    <xdr:ext cx="378565" cy="259045"/>
    <xdr:sp macro="" textlink="">
      <xdr:nvSpPr>
        <xdr:cNvPr id="754" name="テキスト ボックス 753"/>
        <xdr:cNvSpPr txBox="1"/>
      </xdr:nvSpPr>
      <xdr:spPr>
        <a:xfrm>
          <a:off x="20245017" y="6164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2489</xdr:rowOff>
    </xdr:from>
    <xdr:to>
      <xdr:col>102</xdr:col>
      <xdr:colOff>165100</xdr:colOff>
      <xdr:row>38</xdr:row>
      <xdr:rowOff>104089</xdr:rowOff>
    </xdr:to>
    <xdr:sp macro="" textlink="">
      <xdr:nvSpPr>
        <xdr:cNvPr id="756" name="フローチャート: 判断 755"/>
        <xdr:cNvSpPr/>
      </xdr:nvSpPr>
      <xdr:spPr>
        <a:xfrm>
          <a:off x="19494500" y="651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120616</xdr:rowOff>
    </xdr:from>
    <xdr:ext cx="378565" cy="259045"/>
    <xdr:sp macro="" textlink="">
      <xdr:nvSpPr>
        <xdr:cNvPr id="757" name="テキスト ボックス 756"/>
        <xdr:cNvSpPr txBox="1"/>
      </xdr:nvSpPr>
      <xdr:spPr>
        <a:xfrm>
          <a:off x="19356017" y="6292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7975</xdr:rowOff>
    </xdr:from>
    <xdr:to>
      <xdr:col>98</xdr:col>
      <xdr:colOff>38100</xdr:colOff>
      <xdr:row>35</xdr:row>
      <xdr:rowOff>109575</xdr:rowOff>
    </xdr:to>
    <xdr:sp macro="" textlink="">
      <xdr:nvSpPr>
        <xdr:cNvPr id="758" name="フローチャート: 判断 757"/>
        <xdr:cNvSpPr/>
      </xdr:nvSpPr>
      <xdr:spPr>
        <a:xfrm>
          <a:off x="18605500" y="60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126102</xdr:rowOff>
    </xdr:from>
    <xdr:ext cx="469744" cy="259045"/>
    <xdr:sp macro="" textlink="">
      <xdr:nvSpPr>
        <xdr:cNvPr id="759" name="テキスト ボックス 758"/>
        <xdr:cNvSpPr txBox="1"/>
      </xdr:nvSpPr>
      <xdr:spPr>
        <a:xfrm>
          <a:off x="18421428" y="578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4691</xdr:rowOff>
    </xdr:from>
    <xdr:ext cx="249299" cy="259045"/>
    <xdr:sp macro="" textlink="">
      <xdr:nvSpPr>
        <xdr:cNvPr id="766" name="諸支出金該当値テキスト"/>
        <xdr:cNvSpPr txBox="1"/>
      </xdr:nvSpPr>
      <xdr:spPr>
        <a:xfrm>
          <a:off x="22212300" y="65197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88" name="テキスト ボックス 787"/>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90" name="テキスト ボックス 789"/>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92" name="テキスト ボックス 791"/>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94" name="テキスト ボックス 793"/>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98" name="直線コネクタ 797"/>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99"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01"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4"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5" name="フローチャート: 判断 804"/>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07" name="フローチャート: 判断 806"/>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8" name="テキスト ボックス 807"/>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0" name="フローチャート: 判断 809"/>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1" name="テキスト ボックス 81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50</xdr:row>
      <xdr:rowOff>50800</xdr:rowOff>
    </xdr:from>
    <xdr:to>
      <xdr:col>102</xdr:col>
      <xdr:colOff>165100</xdr:colOff>
      <xdr:row>50</xdr:row>
      <xdr:rowOff>152400</xdr:rowOff>
    </xdr:to>
    <xdr:sp macro="" textlink="">
      <xdr:nvSpPr>
        <xdr:cNvPr id="813" name="フローチャート: 判断 812"/>
        <xdr:cNvSpPr/>
      </xdr:nvSpPr>
      <xdr:spPr>
        <a:xfrm>
          <a:off x="19494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168927</xdr:rowOff>
    </xdr:from>
    <xdr:ext cx="313932" cy="259045"/>
    <xdr:sp macro="" textlink="">
      <xdr:nvSpPr>
        <xdr:cNvPr id="814" name="テキスト ボックス 813"/>
        <xdr:cNvSpPr txBox="1"/>
      </xdr:nvSpPr>
      <xdr:spPr>
        <a:xfrm>
          <a:off x="19388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5" name="フローチャート: 判断 814"/>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6" name="テキスト ボックス 815"/>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23"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25" name="テキスト ボックス 824"/>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7" name="テキスト ボックス 826"/>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1" name="テキスト ボックス 830"/>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衛生費については検診や予防接種などの拡充、クリーンセンターの維持改修の増、農林水産業費については道営事業、商工費については商工会等への補助拡充、土木費については</a:t>
          </a:r>
          <a:r>
            <a:rPr lang="ja-JP" altLang="ja-JP" sz="1100" b="0" i="0" baseline="0">
              <a:solidFill>
                <a:schemeClr val="dk1"/>
              </a:solidFill>
              <a:effectLst/>
              <a:latin typeface="+mn-lt"/>
              <a:ea typeface="+mn-ea"/>
              <a:cs typeface="+mn-cs"/>
            </a:rPr>
            <a:t>大雪により道路維持管理にかかる燃料費および委託料などの経費が大きく上がったため</a:t>
          </a:r>
          <a:r>
            <a:rPr kumimoji="1" lang="ja-JP" altLang="ja-JP" sz="1100">
              <a:solidFill>
                <a:schemeClr val="dk1"/>
              </a:solidFill>
              <a:effectLst/>
              <a:latin typeface="+mn-lt"/>
              <a:ea typeface="+mn-ea"/>
              <a:cs typeface="+mn-cs"/>
            </a:rPr>
            <a:t>、教育費については中学校の建て替え、災害復旧費は平成２８年度の明許分で全国平均や類似団体と比べても高い値となっている。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北海道上富良野町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■財政調整基金残高</a:t>
          </a:r>
          <a:endParaRPr lang="ja-JP" altLang="ja-JP" sz="1400">
            <a:effectLst/>
          </a:endParaRPr>
        </a:p>
        <a:p>
          <a:pPr rtl="0"/>
          <a:r>
            <a:rPr lang="ja-JP" altLang="ja-JP" sz="1100" b="0" i="0" baseline="0">
              <a:solidFill>
                <a:schemeClr val="dk1"/>
              </a:solidFill>
              <a:effectLst/>
              <a:latin typeface="+mn-lt"/>
              <a:ea typeface="+mn-ea"/>
              <a:cs typeface="+mn-cs"/>
            </a:rPr>
            <a:t>　年度によって増減はあるが概ね</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台で推移してきている。</a:t>
          </a:r>
          <a:endParaRPr lang="ja-JP" altLang="ja-JP" sz="1400">
            <a:effectLst/>
          </a:endParaRPr>
        </a:p>
        <a:p>
          <a:pPr rtl="0"/>
          <a:r>
            <a:rPr lang="ja-JP" altLang="ja-JP" sz="1100" b="0" i="0" baseline="0">
              <a:solidFill>
                <a:schemeClr val="dk1"/>
              </a:solidFill>
              <a:effectLst/>
              <a:latin typeface="+mn-lt"/>
              <a:ea typeface="+mn-ea"/>
              <a:cs typeface="+mn-cs"/>
            </a:rPr>
            <a:t>■実質収支額及び実質単年度収支</a:t>
          </a:r>
          <a:endParaRPr lang="ja-JP" altLang="ja-JP" sz="1400">
            <a:effectLst/>
          </a:endParaRPr>
        </a:p>
        <a:p>
          <a:pPr rtl="0"/>
          <a:r>
            <a:rPr lang="ja-JP" altLang="ja-JP" sz="1100" b="0" i="0" baseline="0">
              <a:solidFill>
                <a:schemeClr val="dk1"/>
              </a:solidFill>
              <a:effectLst/>
              <a:latin typeface="+mn-lt"/>
              <a:ea typeface="+mn-ea"/>
              <a:cs typeface="+mn-cs"/>
            </a:rPr>
            <a:t>　年度によって増減はあるが、概ね望ましい範囲で推移しており、財政運営の健全性は維持されている。</a:t>
          </a:r>
          <a:endParaRPr lang="ja-JP" altLang="ja-JP" sz="1400">
            <a:effectLst/>
          </a:endParaRPr>
        </a:p>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年度においては国有提供施設等所在市町村助成交付金や諸収入が前年より下がったものの、税収</a:t>
          </a:r>
          <a:r>
            <a:rPr lang="ja-JP" altLang="ja-JP" sz="1100" b="0" i="0">
              <a:solidFill>
                <a:schemeClr val="dk1"/>
              </a:solidFill>
              <a:effectLst/>
              <a:latin typeface="+mn-lt"/>
              <a:ea typeface="+mn-ea"/>
              <a:cs typeface="+mn-cs"/>
            </a:rPr>
            <a:t>など一部の歳入項目で対前年度比較での収入増。歳出においては、教育費および厚生費の一部が前年度から増加しているものもあるが、投資的経費など減少しているものもある。</a:t>
          </a:r>
          <a:r>
            <a:rPr lang="ja-JP" altLang="ja-JP" sz="1100">
              <a:solidFill>
                <a:schemeClr val="dk1"/>
              </a:solidFill>
              <a:effectLst/>
              <a:latin typeface="+mn-lt"/>
              <a:ea typeface="+mn-ea"/>
              <a:cs typeface="+mn-cs"/>
            </a:rPr>
            <a:t>財政調整基金を取り崩すことなく、弾力的な運用が行えるよう、経常収支比率の維持に努める。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北海道上富良野町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近年すべての会計で黒字となっていたが、ラベンダーハイツ会計が昨年度から引き続き赤字となった。これは、平成２７年度の介護報酬の改定や利用者の減少等により歳入が減少したことによるものです。効率的な人員配置や経費の縮減に努めましたが、平成２９年度については赤字決算となりました。今後においては計画的に収支の改善を図っていかなければならない。</a:t>
          </a:r>
          <a:endParaRPr lang="ja-JP" altLang="ja-JP" sz="1400">
            <a:effectLst/>
          </a:endParaRPr>
        </a:p>
        <a:p>
          <a:r>
            <a:rPr kumimoji="1" lang="ja-JP" altLang="ja-JP" sz="1100">
              <a:solidFill>
                <a:schemeClr val="dk1"/>
              </a:solidFill>
              <a:effectLst/>
              <a:latin typeface="+mn-lt"/>
              <a:ea typeface="+mn-ea"/>
              <a:cs typeface="+mn-cs"/>
            </a:rPr>
            <a:t>　その他の会計においても、高齢化による医療費の増大や人口減少などにより収益の悪化も将来的に懸念されることから、受益者負担の見直しを含め、健全な財政運営に努めていく。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70" zoomScaleNormal="7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75</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76</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77</v>
      </c>
      <c r="C3" s="420"/>
      <c r="D3" s="420"/>
      <c r="E3" s="421"/>
      <c r="F3" s="421"/>
      <c r="G3" s="421"/>
      <c r="H3" s="421"/>
      <c r="I3" s="421"/>
      <c r="J3" s="421"/>
      <c r="K3" s="421"/>
      <c r="L3" s="421" t="s">
        <v>78</v>
      </c>
      <c r="M3" s="421"/>
      <c r="N3" s="421"/>
      <c r="O3" s="421"/>
      <c r="P3" s="421"/>
      <c r="Q3" s="421"/>
      <c r="R3" s="428"/>
      <c r="S3" s="428"/>
      <c r="T3" s="428"/>
      <c r="U3" s="428"/>
      <c r="V3" s="429"/>
      <c r="W3" s="403" t="s">
        <v>79</v>
      </c>
      <c r="X3" s="404"/>
      <c r="Y3" s="404"/>
      <c r="Z3" s="404"/>
      <c r="AA3" s="404"/>
      <c r="AB3" s="420"/>
      <c r="AC3" s="428" t="s">
        <v>80</v>
      </c>
      <c r="AD3" s="404"/>
      <c r="AE3" s="404"/>
      <c r="AF3" s="404"/>
      <c r="AG3" s="404"/>
      <c r="AH3" s="404"/>
      <c r="AI3" s="404"/>
      <c r="AJ3" s="404"/>
      <c r="AK3" s="404"/>
      <c r="AL3" s="405"/>
      <c r="AM3" s="403" t="s">
        <v>81</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82</v>
      </c>
      <c r="BO3" s="404"/>
      <c r="BP3" s="404"/>
      <c r="BQ3" s="404"/>
      <c r="BR3" s="404"/>
      <c r="BS3" s="404"/>
      <c r="BT3" s="404"/>
      <c r="BU3" s="405"/>
      <c r="BV3" s="403" t="s">
        <v>83</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84</v>
      </c>
      <c r="CU3" s="404"/>
      <c r="CV3" s="404"/>
      <c r="CW3" s="404"/>
      <c r="CX3" s="404"/>
      <c r="CY3" s="404"/>
      <c r="CZ3" s="404"/>
      <c r="DA3" s="405"/>
      <c r="DB3" s="403" t="s">
        <v>85</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86</v>
      </c>
      <c r="AZ4" s="407"/>
      <c r="BA4" s="407"/>
      <c r="BB4" s="407"/>
      <c r="BC4" s="407"/>
      <c r="BD4" s="407"/>
      <c r="BE4" s="407"/>
      <c r="BF4" s="407"/>
      <c r="BG4" s="407"/>
      <c r="BH4" s="407"/>
      <c r="BI4" s="407"/>
      <c r="BJ4" s="407"/>
      <c r="BK4" s="407"/>
      <c r="BL4" s="407"/>
      <c r="BM4" s="408"/>
      <c r="BN4" s="409">
        <v>7852963</v>
      </c>
      <c r="BO4" s="410"/>
      <c r="BP4" s="410"/>
      <c r="BQ4" s="410"/>
      <c r="BR4" s="410"/>
      <c r="BS4" s="410"/>
      <c r="BT4" s="410"/>
      <c r="BU4" s="411"/>
      <c r="BV4" s="409">
        <v>7732498</v>
      </c>
      <c r="BW4" s="410"/>
      <c r="BX4" s="410"/>
      <c r="BY4" s="410"/>
      <c r="BZ4" s="410"/>
      <c r="CA4" s="410"/>
      <c r="CB4" s="410"/>
      <c r="CC4" s="411"/>
      <c r="CD4" s="412" t="s">
        <v>87</v>
      </c>
      <c r="CE4" s="413"/>
      <c r="CF4" s="413"/>
      <c r="CG4" s="413"/>
      <c r="CH4" s="413"/>
      <c r="CI4" s="413"/>
      <c r="CJ4" s="413"/>
      <c r="CK4" s="413"/>
      <c r="CL4" s="413"/>
      <c r="CM4" s="413"/>
      <c r="CN4" s="413"/>
      <c r="CO4" s="413"/>
      <c r="CP4" s="413"/>
      <c r="CQ4" s="413"/>
      <c r="CR4" s="413"/>
      <c r="CS4" s="414"/>
      <c r="CT4" s="415">
        <v>5.3</v>
      </c>
      <c r="CU4" s="416"/>
      <c r="CV4" s="416"/>
      <c r="CW4" s="416"/>
      <c r="CX4" s="416"/>
      <c r="CY4" s="416"/>
      <c r="CZ4" s="416"/>
      <c r="DA4" s="417"/>
      <c r="DB4" s="415">
        <v>5</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88</v>
      </c>
      <c r="AN5" s="476"/>
      <c r="AO5" s="476"/>
      <c r="AP5" s="476"/>
      <c r="AQ5" s="476"/>
      <c r="AR5" s="476"/>
      <c r="AS5" s="476"/>
      <c r="AT5" s="477"/>
      <c r="AU5" s="478" t="s">
        <v>89</v>
      </c>
      <c r="AV5" s="479"/>
      <c r="AW5" s="479"/>
      <c r="AX5" s="479"/>
      <c r="AY5" s="480" t="s">
        <v>90</v>
      </c>
      <c r="AZ5" s="481"/>
      <c r="BA5" s="481"/>
      <c r="BB5" s="481"/>
      <c r="BC5" s="481"/>
      <c r="BD5" s="481"/>
      <c r="BE5" s="481"/>
      <c r="BF5" s="481"/>
      <c r="BG5" s="481"/>
      <c r="BH5" s="481"/>
      <c r="BI5" s="481"/>
      <c r="BJ5" s="481"/>
      <c r="BK5" s="481"/>
      <c r="BL5" s="481"/>
      <c r="BM5" s="482"/>
      <c r="BN5" s="446">
        <v>7626531</v>
      </c>
      <c r="BO5" s="447"/>
      <c r="BP5" s="447"/>
      <c r="BQ5" s="447"/>
      <c r="BR5" s="447"/>
      <c r="BS5" s="447"/>
      <c r="BT5" s="447"/>
      <c r="BU5" s="448"/>
      <c r="BV5" s="446">
        <v>7441138</v>
      </c>
      <c r="BW5" s="447"/>
      <c r="BX5" s="447"/>
      <c r="BY5" s="447"/>
      <c r="BZ5" s="447"/>
      <c r="CA5" s="447"/>
      <c r="CB5" s="447"/>
      <c r="CC5" s="448"/>
      <c r="CD5" s="449" t="s">
        <v>91</v>
      </c>
      <c r="CE5" s="450"/>
      <c r="CF5" s="450"/>
      <c r="CG5" s="450"/>
      <c r="CH5" s="450"/>
      <c r="CI5" s="450"/>
      <c r="CJ5" s="450"/>
      <c r="CK5" s="450"/>
      <c r="CL5" s="450"/>
      <c r="CM5" s="450"/>
      <c r="CN5" s="450"/>
      <c r="CO5" s="450"/>
      <c r="CP5" s="450"/>
      <c r="CQ5" s="450"/>
      <c r="CR5" s="450"/>
      <c r="CS5" s="451"/>
      <c r="CT5" s="443">
        <v>92.2</v>
      </c>
      <c r="CU5" s="444"/>
      <c r="CV5" s="444"/>
      <c r="CW5" s="444"/>
      <c r="CX5" s="444"/>
      <c r="CY5" s="444"/>
      <c r="CZ5" s="444"/>
      <c r="DA5" s="445"/>
      <c r="DB5" s="443">
        <v>81.599999999999994</v>
      </c>
      <c r="DC5" s="444"/>
      <c r="DD5" s="444"/>
      <c r="DE5" s="444"/>
      <c r="DF5" s="444"/>
      <c r="DG5" s="444"/>
      <c r="DH5" s="444"/>
      <c r="DI5" s="445"/>
      <c r="DJ5" s="165"/>
      <c r="DK5" s="165"/>
      <c r="DL5" s="165"/>
      <c r="DM5" s="165"/>
      <c r="DN5" s="165"/>
      <c r="DO5" s="165"/>
    </row>
    <row r="6" spans="1:119" ht="18.75" customHeight="1" x14ac:dyDescent="0.15">
      <c r="A6" s="166"/>
      <c r="B6" s="452" t="s">
        <v>92</v>
      </c>
      <c r="C6" s="453"/>
      <c r="D6" s="453"/>
      <c r="E6" s="454"/>
      <c r="F6" s="454"/>
      <c r="G6" s="454"/>
      <c r="H6" s="454"/>
      <c r="I6" s="454"/>
      <c r="J6" s="454"/>
      <c r="K6" s="454"/>
      <c r="L6" s="454" t="s">
        <v>93</v>
      </c>
      <c r="M6" s="454"/>
      <c r="N6" s="454"/>
      <c r="O6" s="454"/>
      <c r="P6" s="454"/>
      <c r="Q6" s="454"/>
      <c r="R6" s="458"/>
      <c r="S6" s="458"/>
      <c r="T6" s="458"/>
      <c r="U6" s="458"/>
      <c r="V6" s="459"/>
      <c r="W6" s="462" t="s">
        <v>94</v>
      </c>
      <c r="X6" s="463"/>
      <c r="Y6" s="463"/>
      <c r="Z6" s="463"/>
      <c r="AA6" s="463"/>
      <c r="AB6" s="453"/>
      <c r="AC6" s="466" t="s">
        <v>95</v>
      </c>
      <c r="AD6" s="467"/>
      <c r="AE6" s="467"/>
      <c r="AF6" s="467"/>
      <c r="AG6" s="467"/>
      <c r="AH6" s="467"/>
      <c r="AI6" s="467"/>
      <c r="AJ6" s="467"/>
      <c r="AK6" s="467"/>
      <c r="AL6" s="468"/>
      <c r="AM6" s="475" t="s">
        <v>96</v>
      </c>
      <c r="AN6" s="476"/>
      <c r="AO6" s="476"/>
      <c r="AP6" s="476"/>
      <c r="AQ6" s="476"/>
      <c r="AR6" s="476"/>
      <c r="AS6" s="476"/>
      <c r="AT6" s="477"/>
      <c r="AU6" s="478" t="s">
        <v>97</v>
      </c>
      <c r="AV6" s="479"/>
      <c r="AW6" s="479"/>
      <c r="AX6" s="479"/>
      <c r="AY6" s="480" t="s">
        <v>98</v>
      </c>
      <c r="AZ6" s="481"/>
      <c r="BA6" s="481"/>
      <c r="BB6" s="481"/>
      <c r="BC6" s="481"/>
      <c r="BD6" s="481"/>
      <c r="BE6" s="481"/>
      <c r="BF6" s="481"/>
      <c r="BG6" s="481"/>
      <c r="BH6" s="481"/>
      <c r="BI6" s="481"/>
      <c r="BJ6" s="481"/>
      <c r="BK6" s="481"/>
      <c r="BL6" s="481"/>
      <c r="BM6" s="482"/>
      <c r="BN6" s="446">
        <v>226432</v>
      </c>
      <c r="BO6" s="447"/>
      <c r="BP6" s="447"/>
      <c r="BQ6" s="447"/>
      <c r="BR6" s="447"/>
      <c r="BS6" s="447"/>
      <c r="BT6" s="447"/>
      <c r="BU6" s="448"/>
      <c r="BV6" s="446">
        <v>291360</v>
      </c>
      <c r="BW6" s="447"/>
      <c r="BX6" s="447"/>
      <c r="BY6" s="447"/>
      <c r="BZ6" s="447"/>
      <c r="CA6" s="447"/>
      <c r="CB6" s="447"/>
      <c r="CC6" s="448"/>
      <c r="CD6" s="449" t="s">
        <v>99</v>
      </c>
      <c r="CE6" s="450"/>
      <c r="CF6" s="450"/>
      <c r="CG6" s="450"/>
      <c r="CH6" s="450"/>
      <c r="CI6" s="450"/>
      <c r="CJ6" s="450"/>
      <c r="CK6" s="450"/>
      <c r="CL6" s="450"/>
      <c r="CM6" s="450"/>
      <c r="CN6" s="450"/>
      <c r="CO6" s="450"/>
      <c r="CP6" s="450"/>
      <c r="CQ6" s="450"/>
      <c r="CR6" s="450"/>
      <c r="CS6" s="451"/>
      <c r="CT6" s="483">
        <v>96.3</v>
      </c>
      <c r="CU6" s="484"/>
      <c r="CV6" s="484"/>
      <c r="CW6" s="484"/>
      <c r="CX6" s="484"/>
      <c r="CY6" s="484"/>
      <c r="CZ6" s="484"/>
      <c r="DA6" s="485"/>
      <c r="DB6" s="483">
        <v>85.2</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100</v>
      </c>
      <c r="AN7" s="476"/>
      <c r="AO7" s="476"/>
      <c r="AP7" s="476"/>
      <c r="AQ7" s="476"/>
      <c r="AR7" s="476"/>
      <c r="AS7" s="476"/>
      <c r="AT7" s="477"/>
      <c r="AU7" s="478" t="s">
        <v>101</v>
      </c>
      <c r="AV7" s="479"/>
      <c r="AW7" s="479"/>
      <c r="AX7" s="479"/>
      <c r="AY7" s="480" t="s">
        <v>102</v>
      </c>
      <c r="AZ7" s="481"/>
      <c r="BA7" s="481"/>
      <c r="BB7" s="481"/>
      <c r="BC7" s="481"/>
      <c r="BD7" s="481"/>
      <c r="BE7" s="481"/>
      <c r="BF7" s="481"/>
      <c r="BG7" s="481"/>
      <c r="BH7" s="481"/>
      <c r="BI7" s="481"/>
      <c r="BJ7" s="481"/>
      <c r="BK7" s="481"/>
      <c r="BL7" s="481"/>
      <c r="BM7" s="482"/>
      <c r="BN7" s="446">
        <v>5713</v>
      </c>
      <c r="BO7" s="447"/>
      <c r="BP7" s="447"/>
      <c r="BQ7" s="447"/>
      <c r="BR7" s="447"/>
      <c r="BS7" s="447"/>
      <c r="BT7" s="447"/>
      <c r="BU7" s="448"/>
      <c r="BV7" s="446">
        <v>78607</v>
      </c>
      <c r="BW7" s="447"/>
      <c r="BX7" s="447"/>
      <c r="BY7" s="447"/>
      <c r="BZ7" s="447"/>
      <c r="CA7" s="447"/>
      <c r="CB7" s="447"/>
      <c r="CC7" s="448"/>
      <c r="CD7" s="449" t="s">
        <v>103</v>
      </c>
      <c r="CE7" s="450"/>
      <c r="CF7" s="450"/>
      <c r="CG7" s="450"/>
      <c r="CH7" s="450"/>
      <c r="CI7" s="450"/>
      <c r="CJ7" s="450"/>
      <c r="CK7" s="450"/>
      <c r="CL7" s="450"/>
      <c r="CM7" s="450"/>
      <c r="CN7" s="450"/>
      <c r="CO7" s="450"/>
      <c r="CP7" s="450"/>
      <c r="CQ7" s="450"/>
      <c r="CR7" s="450"/>
      <c r="CS7" s="451"/>
      <c r="CT7" s="446">
        <v>4170032</v>
      </c>
      <c r="CU7" s="447"/>
      <c r="CV7" s="447"/>
      <c r="CW7" s="447"/>
      <c r="CX7" s="447"/>
      <c r="CY7" s="447"/>
      <c r="CZ7" s="447"/>
      <c r="DA7" s="448"/>
      <c r="DB7" s="446">
        <v>4216027</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104</v>
      </c>
      <c r="AN8" s="476"/>
      <c r="AO8" s="476"/>
      <c r="AP8" s="476"/>
      <c r="AQ8" s="476"/>
      <c r="AR8" s="476"/>
      <c r="AS8" s="476"/>
      <c r="AT8" s="477"/>
      <c r="AU8" s="478" t="s">
        <v>89</v>
      </c>
      <c r="AV8" s="479"/>
      <c r="AW8" s="479"/>
      <c r="AX8" s="479"/>
      <c r="AY8" s="480" t="s">
        <v>105</v>
      </c>
      <c r="AZ8" s="481"/>
      <c r="BA8" s="481"/>
      <c r="BB8" s="481"/>
      <c r="BC8" s="481"/>
      <c r="BD8" s="481"/>
      <c r="BE8" s="481"/>
      <c r="BF8" s="481"/>
      <c r="BG8" s="481"/>
      <c r="BH8" s="481"/>
      <c r="BI8" s="481"/>
      <c r="BJ8" s="481"/>
      <c r="BK8" s="481"/>
      <c r="BL8" s="481"/>
      <c r="BM8" s="482"/>
      <c r="BN8" s="446">
        <v>220719</v>
      </c>
      <c r="BO8" s="447"/>
      <c r="BP8" s="447"/>
      <c r="BQ8" s="447"/>
      <c r="BR8" s="447"/>
      <c r="BS8" s="447"/>
      <c r="BT8" s="447"/>
      <c r="BU8" s="448"/>
      <c r="BV8" s="446">
        <v>212753</v>
      </c>
      <c r="BW8" s="447"/>
      <c r="BX8" s="447"/>
      <c r="BY8" s="447"/>
      <c r="BZ8" s="447"/>
      <c r="CA8" s="447"/>
      <c r="CB8" s="447"/>
      <c r="CC8" s="448"/>
      <c r="CD8" s="449" t="s">
        <v>106</v>
      </c>
      <c r="CE8" s="450"/>
      <c r="CF8" s="450"/>
      <c r="CG8" s="450"/>
      <c r="CH8" s="450"/>
      <c r="CI8" s="450"/>
      <c r="CJ8" s="450"/>
      <c r="CK8" s="450"/>
      <c r="CL8" s="450"/>
      <c r="CM8" s="450"/>
      <c r="CN8" s="450"/>
      <c r="CO8" s="450"/>
      <c r="CP8" s="450"/>
      <c r="CQ8" s="450"/>
      <c r="CR8" s="450"/>
      <c r="CS8" s="451"/>
      <c r="CT8" s="486">
        <v>0.28999999999999998</v>
      </c>
      <c r="CU8" s="487"/>
      <c r="CV8" s="487"/>
      <c r="CW8" s="487"/>
      <c r="CX8" s="487"/>
      <c r="CY8" s="487"/>
      <c r="CZ8" s="487"/>
      <c r="DA8" s="488"/>
      <c r="DB8" s="486">
        <v>0.28000000000000003</v>
      </c>
      <c r="DC8" s="487"/>
      <c r="DD8" s="487"/>
      <c r="DE8" s="487"/>
      <c r="DF8" s="487"/>
      <c r="DG8" s="487"/>
      <c r="DH8" s="487"/>
      <c r="DI8" s="488"/>
      <c r="DJ8" s="165"/>
      <c r="DK8" s="165"/>
      <c r="DL8" s="165"/>
      <c r="DM8" s="165"/>
      <c r="DN8" s="165"/>
      <c r="DO8" s="165"/>
    </row>
    <row r="9" spans="1:119" ht="18.75" customHeight="1" thickBot="1" x14ac:dyDescent="0.2">
      <c r="A9" s="166"/>
      <c r="B9" s="440" t="s">
        <v>107</v>
      </c>
      <c r="C9" s="441"/>
      <c r="D9" s="441"/>
      <c r="E9" s="441"/>
      <c r="F9" s="441"/>
      <c r="G9" s="441"/>
      <c r="H9" s="441"/>
      <c r="I9" s="441"/>
      <c r="J9" s="441"/>
      <c r="K9" s="489"/>
      <c r="L9" s="490" t="s">
        <v>108</v>
      </c>
      <c r="M9" s="491"/>
      <c r="N9" s="491"/>
      <c r="O9" s="491"/>
      <c r="P9" s="491"/>
      <c r="Q9" s="492"/>
      <c r="R9" s="493">
        <v>10826</v>
      </c>
      <c r="S9" s="494"/>
      <c r="T9" s="494"/>
      <c r="U9" s="494"/>
      <c r="V9" s="495"/>
      <c r="W9" s="403" t="s">
        <v>109</v>
      </c>
      <c r="X9" s="404"/>
      <c r="Y9" s="404"/>
      <c r="Z9" s="404"/>
      <c r="AA9" s="404"/>
      <c r="AB9" s="404"/>
      <c r="AC9" s="404"/>
      <c r="AD9" s="404"/>
      <c r="AE9" s="404"/>
      <c r="AF9" s="404"/>
      <c r="AG9" s="404"/>
      <c r="AH9" s="404"/>
      <c r="AI9" s="404"/>
      <c r="AJ9" s="404"/>
      <c r="AK9" s="404"/>
      <c r="AL9" s="405"/>
      <c r="AM9" s="475" t="s">
        <v>110</v>
      </c>
      <c r="AN9" s="476"/>
      <c r="AO9" s="476"/>
      <c r="AP9" s="476"/>
      <c r="AQ9" s="476"/>
      <c r="AR9" s="476"/>
      <c r="AS9" s="476"/>
      <c r="AT9" s="477"/>
      <c r="AU9" s="478" t="s">
        <v>97</v>
      </c>
      <c r="AV9" s="479"/>
      <c r="AW9" s="479"/>
      <c r="AX9" s="479"/>
      <c r="AY9" s="480" t="s">
        <v>111</v>
      </c>
      <c r="AZ9" s="481"/>
      <c r="BA9" s="481"/>
      <c r="BB9" s="481"/>
      <c r="BC9" s="481"/>
      <c r="BD9" s="481"/>
      <c r="BE9" s="481"/>
      <c r="BF9" s="481"/>
      <c r="BG9" s="481"/>
      <c r="BH9" s="481"/>
      <c r="BI9" s="481"/>
      <c r="BJ9" s="481"/>
      <c r="BK9" s="481"/>
      <c r="BL9" s="481"/>
      <c r="BM9" s="482"/>
      <c r="BN9" s="446">
        <v>7966</v>
      </c>
      <c r="BO9" s="447"/>
      <c r="BP9" s="447"/>
      <c r="BQ9" s="447"/>
      <c r="BR9" s="447"/>
      <c r="BS9" s="447"/>
      <c r="BT9" s="447"/>
      <c r="BU9" s="448"/>
      <c r="BV9" s="446">
        <v>-72290</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13.5</v>
      </c>
      <c r="CU9" s="444"/>
      <c r="CV9" s="444"/>
      <c r="CW9" s="444"/>
      <c r="CX9" s="444"/>
      <c r="CY9" s="444"/>
      <c r="CZ9" s="444"/>
      <c r="DA9" s="445"/>
      <c r="DB9" s="443">
        <v>13.4</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113</v>
      </c>
      <c r="M10" s="476"/>
      <c r="N10" s="476"/>
      <c r="O10" s="476"/>
      <c r="P10" s="476"/>
      <c r="Q10" s="477"/>
      <c r="R10" s="497">
        <v>11545</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97</v>
      </c>
      <c r="AV10" s="479"/>
      <c r="AW10" s="479"/>
      <c r="AX10" s="479"/>
      <c r="AY10" s="480" t="s">
        <v>115</v>
      </c>
      <c r="AZ10" s="481"/>
      <c r="BA10" s="481"/>
      <c r="BB10" s="481"/>
      <c r="BC10" s="481"/>
      <c r="BD10" s="481"/>
      <c r="BE10" s="481"/>
      <c r="BF10" s="481"/>
      <c r="BG10" s="481"/>
      <c r="BH10" s="481"/>
      <c r="BI10" s="481"/>
      <c r="BJ10" s="481"/>
      <c r="BK10" s="481"/>
      <c r="BL10" s="481"/>
      <c r="BM10" s="482"/>
      <c r="BN10" s="446">
        <v>30088</v>
      </c>
      <c r="BO10" s="447"/>
      <c r="BP10" s="447"/>
      <c r="BQ10" s="447"/>
      <c r="BR10" s="447"/>
      <c r="BS10" s="447"/>
      <c r="BT10" s="447"/>
      <c r="BU10" s="448"/>
      <c r="BV10" s="446">
        <v>110</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97</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x14ac:dyDescent="0.15">
      <c r="A12" s="166"/>
      <c r="B12" s="506" t="s">
        <v>123</v>
      </c>
      <c r="C12" s="507"/>
      <c r="D12" s="507"/>
      <c r="E12" s="507"/>
      <c r="F12" s="507"/>
      <c r="G12" s="507"/>
      <c r="H12" s="507"/>
      <c r="I12" s="507"/>
      <c r="J12" s="507"/>
      <c r="K12" s="508"/>
      <c r="L12" s="515" t="s">
        <v>124</v>
      </c>
      <c r="M12" s="516"/>
      <c r="N12" s="516"/>
      <c r="O12" s="516"/>
      <c r="P12" s="516"/>
      <c r="Q12" s="517"/>
      <c r="R12" s="518">
        <v>10967</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128</v>
      </c>
      <c r="AV12" s="479"/>
      <c r="AW12" s="479"/>
      <c r="AX12" s="479"/>
      <c r="AY12" s="480" t="s">
        <v>129</v>
      </c>
      <c r="AZ12" s="481"/>
      <c r="BA12" s="481"/>
      <c r="BB12" s="481"/>
      <c r="BC12" s="481"/>
      <c r="BD12" s="481"/>
      <c r="BE12" s="481"/>
      <c r="BF12" s="481"/>
      <c r="BG12" s="481"/>
      <c r="BH12" s="481"/>
      <c r="BI12" s="481"/>
      <c r="BJ12" s="481"/>
      <c r="BK12" s="481"/>
      <c r="BL12" s="481"/>
      <c r="BM12" s="482"/>
      <c r="BN12" s="446">
        <v>30000</v>
      </c>
      <c r="BO12" s="447"/>
      <c r="BP12" s="447"/>
      <c r="BQ12" s="447"/>
      <c r="BR12" s="447"/>
      <c r="BS12" s="447"/>
      <c r="BT12" s="447"/>
      <c r="BU12" s="448"/>
      <c r="BV12" s="446">
        <v>0</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131</v>
      </c>
      <c r="CU12" s="487"/>
      <c r="CV12" s="487"/>
      <c r="CW12" s="487"/>
      <c r="CX12" s="487"/>
      <c r="CY12" s="487"/>
      <c r="CZ12" s="487"/>
      <c r="DA12" s="488"/>
      <c r="DB12" s="486" t="s">
        <v>122</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132</v>
      </c>
      <c r="N13" s="535"/>
      <c r="O13" s="535"/>
      <c r="P13" s="535"/>
      <c r="Q13" s="536"/>
      <c r="R13" s="527">
        <v>10926</v>
      </c>
      <c r="S13" s="528"/>
      <c r="T13" s="528"/>
      <c r="U13" s="528"/>
      <c r="V13" s="529"/>
      <c r="W13" s="462" t="s">
        <v>133</v>
      </c>
      <c r="X13" s="463"/>
      <c r="Y13" s="463"/>
      <c r="Z13" s="463"/>
      <c r="AA13" s="463"/>
      <c r="AB13" s="453"/>
      <c r="AC13" s="497">
        <v>975</v>
      </c>
      <c r="AD13" s="498"/>
      <c r="AE13" s="498"/>
      <c r="AF13" s="498"/>
      <c r="AG13" s="537"/>
      <c r="AH13" s="497">
        <v>1081</v>
      </c>
      <c r="AI13" s="498"/>
      <c r="AJ13" s="498"/>
      <c r="AK13" s="498"/>
      <c r="AL13" s="499"/>
      <c r="AM13" s="475" t="s">
        <v>134</v>
      </c>
      <c r="AN13" s="476"/>
      <c r="AO13" s="476"/>
      <c r="AP13" s="476"/>
      <c r="AQ13" s="476"/>
      <c r="AR13" s="476"/>
      <c r="AS13" s="476"/>
      <c r="AT13" s="477"/>
      <c r="AU13" s="478" t="s">
        <v>128</v>
      </c>
      <c r="AV13" s="479"/>
      <c r="AW13" s="479"/>
      <c r="AX13" s="479"/>
      <c r="AY13" s="480" t="s">
        <v>135</v>
      </c>
      <c r="AZ13" s="481"/>
      <c r="BA13" s="481"/>
      <c r="BB13" s="481"/>
      <c r="BC13" s="481"/>
      <c r="BD13" s="481"/>
      <c r="BE13" s="481"/>
      <c r="BF13" s="481"/>
      <c r="BG13" s="481"/>
      <c r="BH13" s="481"/>
      <c r="BI13" s="481"/>
      <c r="BJ13" s="481"/>
      <c r="BK13" s="481"/>
      <c r="BL13" s="481"/>
      <c r="BM13" s="482"/>
      <c r="BN13" s="446">
        <v>8054</v>
      </c>
      <c r="BO13" s="447"/>
      <c r="BP13" s="447"/>
      <c r="BQ13" s="447"/>
      <c r="BR13" s="447"/>
      <c r="BS13" s="447"/>
      <c r="BT13" s="447"/>
      <c r="BU13" s="448"/>
      <c r="BV13" s="446">
        <v>-72180</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10.6</v>
      </c>
      <c r="CU13" s="444"/>
      <c r="CV13" s="444"/>
      <c r="CW13" s="444"/>
      <c r="CX13" s="444"/>
      <c r="CY13" s="444"/>
      <c r="CZ13" s="444"/>
      <c r="DA13" s="445"/>
      <c r="DB13" s="443">
        <v>10.9</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137</v>
      </c>
      <c r="M14" s="525"/>
      <c r="N14" s="525"/>
      <c r="O14" s="525"/>
      <c r="P14" s="525"/>
      <c r="Q14" s="526"/>
      <c r="R14" s="527">
        <v>10984</v>
      </c>
      <c r="S14" s="528"/>
      <c r="T14" s="528"/>
      <c r="U14" s="528"/>
      <c r="V14" s="529"/>
      <c r="W14" s="436"/>
      <c r="X14" s="437"/>
      <c r="Y14" s="437"/>
      <c r="Z14" s="437"/>
      <c r="AA14" s="437"/>
      <c r="AB14" s="426"/>
      <c r="AC14" s="530">
        <v>17.399999999999999</v>
      </c>
      <c r="AD14" s="531"/>
      <c r="AE14" s="531"/>
      <c r="AF14" s="531"/>
      <c r="AG14" s="532"/>
      <c r="AH14" s="530">
        <v>18.399999999999999</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v>61.5</v>
      </c>
      <c r="CU14" s="542"/>
      <c r="CV14" s="542"/>
      <c r="CW14" s="542"/>
      <c r="CX14" s="542"/>
      <c r="CY14" s="542"/>
      <c r="CZ14" s="542"/>
      <c r="DA14" s="543"/>
      <c r="DB14" s="541">
        <v>67.8</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139</v>
      </c>
      <c r="N15" s="535"/>
      <c r="O15" s="535"/>
      <c r="P15" s="535"/>
      <c r="Q15" s="536"/>
      <c r="R15" s="527">
        <v>10949</v>
      </c>
      <c r="S15" s="528"/>
      <c r="T15" s="528"/>
      <c r="U15" s="528"/>
      <c r="V15" s="529"/>
      <c r="W15" s="462" t="s">
        <v>140</v>
      </c>
      <c r="X15" s="463"/>
      <c r="Y15" s="463"/>
      <c r="Z15" s="463"/>
      <c r="AA15" s="463"/>
      <c r="AB15" s="453"/>
      <c r="AC15" s="497">
        <v>671</v>
      </c>
      <c r="AD15" s="498"/>
      <c r="AE15" s="498"/>
      <c r="AF15" s="498"/>
      <c r="AG15" s="537"/>
      <c r="AH15" s="497">
        <v>651</v>
      </c>
      <c r="AI15" s="498"/>
      <c r="AJ15" s="498"/>
      <c r="AK15" s="498"/>
      <c r="AL15" s="499"/>
      <c r="AM15" s="475"/>
      <c r="AN15" s="476"/>
      <c r="AO15" s="476"/>
      <c r="AP15" s="476"/>
      <c r="AQ15" s="476"/>
      <c r="AR15" s="476"/>
      <c r="AS15" s="476"/>
      <c r="AT15" s="477"/>
      <c r="AU15" s="478"/>
      <c r="AV15" s="479"/>
      <c r="AW15" s="479"/>
      <c r="AX15" s="479"/>
      <c r="AY15" s="406" t="s">
        <v>141</v>
      </c>
      <c r="AZ15" s="407"/>
      <c r="BA15" s="407"/>
      <c r="BB15" s="407"/>
      <c r="BC15" s="407"/>
      <c r="BD15" s="407"/>
      <c r="BE15" s="407"/>
      <c r="BF15" s="407"/>
      <c r="BG15" s="407"/>
      <c r="BH15" s="407"/>
      <c r="BI15" s="407"/>
      <c r="BJ15" s="407"/>
      <c r="BK15" s="407"/>
      <c r="BL15" s="407"/>
      <c r="BM15" s="408"/>
      <c r="BN15" s="409">
        <v>1123091</v>
      </c>
      <c r="BO15" s="410"/>
      <c r="BP15" s="410"/>
      <c r="BQ15" s="410"/>
      <c r="BR15" s="410"/>
      <c r="BS15" s="410"/>
      <c r="BT15" s="410"/>
      <c r="BU15" s="411"/>
      <c r="BV15" s="409">
        <v>1095489</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143</v>
      </c>
      <c r="M16" s="555"/>
      <c r="N16" s="555"/>
      <c r="O16" s="555"/>
      <c r="P16" s="555"/>
      <c r="Q16" s="556"/>
      <c r="R16" s="547" t="s">
        <v>144</v>
      </c>
      <c r="S16" s="548"/>
      <c r="T16" s="548"/>
      <c r="U16" s="548"/>
      <c r="V16" s="549"/>
      <c r="W16" s="436"/>
      <c r="X16" s="437"/>
      <c r="Y16" s="437"/>
      <c r="Z16" s="437"/>
      <c r="AA16" s="437"/>
      <c r="AB16" s="426"/>
      <c r="AC16" s="530">
        <v>12</v>
      </c>
      <c r="AD16" s="531"/>
      <c r="AE16" s="531"/>
      <c r="AF16" s="531"/>
      <c r="AG16" s="532"/>
      <c r="AH16" s="530">
        <v>11.1</v>
      </c>
      <c r="AI16" s="531"/>
      <c r="AJ16" s="531"/>
      <c r="AK16" s="531"/>
      <c r="AL16" s="533"/>
      <c r="AM16" s="475"/>
      <c r="AN16" s="476"/>
      <c r="AO16" s="476"/>
      <c r="AP16" s="476"/>
      <c r="AQ16" s="476"/>
      <c r="AR16" s="476"/>
      <c r="AS16" s="476"/>
      <c r="AT16" s="477"/>
      <c r="AU16" s="478"/>
      <c r="AV16" s="479"/>
      <c r="AW16" s="479"/>
      <c r="AX16" s="479"/>
      <c r="AY16" s="480" t="s">
        <v>145</v>
      </c>
      <c r="AZ16" s="481"/>
      <c r="BA16" s="481"/>
      <c r="BB16" s="481"/>
      <c r="BC16" s="481"/>
      <c r="BD16" s="481"/>
      <c r="BE16" s="481"/>
      <c r="BF16" s="481"/>
      <c r="BG16" s="481"/>
      <c r="BH16" s="481"/>
      <c r="BI16" s="481"/>
      <c r="BJ16" s="481"/>
      <c r="BK16" s="481"/>
      <c r="BL16" s="481"/>
      <c r="BM16" s="482"/>
      <c r="BN16" s="446">
        <v>3720706</v>
      </c>
      <c r="BO16" s="447"/>
      <c r="BP16" s="447"/>
      <c r="BQ16" s="447"/>
      <c r="BR16" s="447"/>
      <c r="BS16" s="447"/>
      <c r="BT16" s="447"/>
      <c r="BU16" s="448"/>
      <c r="BV16" s="446">
        <v>3780045</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146</v>
      </c>
      <c r="N17" s="551"/>
      <c r="O17" s="551"/>
      <c r="P17" s="551"/>
      <c r="Q17" s="552"/>
      <c r="R17" s="547" t="s">
        <v>144</v>
      </c>
      <c r="S17" s="548"/>
      <c r="T17" s="548"/>
      <c r="U17" s="548"/>
      <c r="V17" s="549"/>
      <c r="W17" s="462" t="s">
        <v>147</v>
      </c>
      <c r="X17" s="463"/>
      <c r="Y17" s="463"/>
      <c r="Z17" s="463"/>
      <c r="AA17" s="463"/>
      <c r="AB17" s="453"/>
      <c r="AC17" s="497">
        <v>3968</v>
      </c>
      <c r="AD17" s="498"/>
      <c r="AE17" s="498"/>
      <c r="AF17" s="498"/>
      <c r="AG17" s="537"/>
      <c r="AH17" s="497">
        <v>4136</v>
      </c>
      <c r="AI17" s="498"/>
      <c r="AJ17" s="498"/>
      <c r="AK17" s="498"/>
      <c r="AL17" s="499"/>
      <c r="AM17" s="475"/>
      <c r="AN17" s="476"/>
      <c r="AO17" s="476"/>
      <c r="AP17" s="476"/>
      <c r="AQ17" s="476"/>
      <c r="AR17" s="476"/>
      <c r="AS17" s="476"/>
      <c r="AT17" s="477"/>
      <c r="AU17" s="478"/>
      <c r="AV17" s="479"/>
      <c r="AW17" s="479"/>
      <c r="AX17" s="479"/>
      <c r="AY17" s="480" t="s">
        <v>148</v>
      </c>
      <c r="AZ17" s="481"/>
      <c r="BA17" s="481"/>
      <c r="BB17" s="481"/>
      <c r="BC17" s="481"/>
      <c r="BD17" s="481"/>
      <c r="BE17" s="481"/>
      <c r="BF17" s="481"/>
      <c r="BG17" s="481"/>
      <c r="BH17" s="481"/>
      <c r="BI17" s="481"/>
      <c r="BJ17" s="481"/>
      <c r="BK17" s="481"/>
      <c r="BL17" s="481"/>
      <c r="BM17" s="482"/>
      <c r="BN17" s="446">
        <v>1392674</v>
      </c>
      <c r="BO17" s="447"/>
      <c r="BP17" s="447"/>
      <c r="BQ17" s="447"/>
      <c r="BR17" s="447"/>
      <c r="BS17" s="447"/>
      <c r="BT17" s="447"/>
      <c r="BU17" s="448"/>
      <c r="BV17" s="446">
        <v>1351097</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149</v>
      </c>
      <c r="C18" s="489"/>
      <c r="D18" s="489"/>
      <c r="E18" s="558"/>
      <c r="F18" s="558"/>
      <c r="G18" s="558"/>
      <c r="H18" s="558"/>
      <c r="I18" s="558"/>
      <c r="J18" s="558"/>
      <c r="K18" s="558"/>
      <c r="L18" s="559">
        <v>237.1</v>
      </c>
      <c r="M18" s="559"/>
      <c r="N18" s="559"/>
      <c r="O18" s="559"/>
      <c r="P18" s="559"/>
      <c r="Q18" s="559"/>
      <c r="R18" s="560"/>
      <c r="S18" s="560"/>
      <c r="T18" s="560"/>
      <c r="U18" s="560"/>
      <c r="V18" s="561"/>
      <c r="W18" s="464"/>
      <c r="X18" s="465"/>
      <c r="Y18" s="465"/>
      <c r="Z18" s="465"/>
      <c r="AA18" s="465"/>
      <c r="AB18" s="456"/>
      <c r="AC18" s="562">
        <v>70.7</v>
      </c>
      <c r="AD18" s="563"/>
      <c r="AE18" s="563"/>
      <c r="AF18" s="563"/>
      <c r="AG18" s="564"/>
      <c r="AH18" s="562">
        <v>70.5</v>
      </c>
      <c r="AI18" s="563"/>
      <c r="AJ18" s="563"/>
      <c r="AK18" s="563"/>
      <c r="AL18" s="565"/>
      <c r="AM18" s="475"/>
      <c r="AN18" s="476"/>
      <c r="AO18" s="476"/>
      <c r="AP18" s="476"/>
      <c r="AQ18" s="476"/>
      <c r="AR18" s="476"/>
      <c r="AS18" s="476"/>
      <c r="AT18" s="477"/>
      <c r="AU18" s="478"/>
      <c r="AV18" s="479"/>
      <c r="AW18" s="479"/>
      <c r="AX18" s="479"/>
      <c r="AY18" s="480" t="s">
        <v>150</v>
      </c>
      <c r="AZ18" s="481"/>
      <c r="BA18" s="481"/>
      <c r="BB18" s="481"/>
      <c r="BC18" s="481"/>
      <c r="BD18" s="481"/>
      <c r="BE18" s="481"/>
      <c r="BF18" s="481"/>
      <c r="BG18" s="481"/>
      <c r="BH18" s="481"/>
      <c r="BI18" s="481"/>
      <c r="BJ18" s="481"/>
      <c r="BK18" s="481"/>
      <c r="BL18" s="481"/>
      <c r="BM18" s="482"/>
      <c r="BN18" s="446">
        <v>3928267</v>
      </c>
      <c r="BO18" s="447"/>
      <c r="BP18" s="447"/>
      <c r="BQ18" s="447"/>
      <c r="BR18" s="447"/>
      <c r="BS18" s="447"/>
      <c r="BT18" s="447"/>
      <c r="BU18" s="448"/>
      <c r="BV18" s="446">
        <v>3533663</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151</v>
      </c>
      <c r="C19" s="489"/>
      <c r="D19" s="489"/>
      <c r="E19" s="558"/>
      <c r="F19" s="558"/>
      <c r="G19" s="558"/>
      <c r="H19" s="558"/>
      <c r="I19" s="558"/>
      <c r="J19" s="558"/>
      <c r="K19" s="558"/>
      <c r="L19" s="566">
        <v>46</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152</v>
      </c>
      <c r="AZ19" s="481"/>
      <c r="BA19" s="481"/>
      <c r="BB19" s="481"/>
      <c r="BC19" s="481"/>
      <c r="BD19" s="481"/>
      <c r="BE19" s="481"/>
      <c r="BF19" s="481"/>
      <c r="BG19" s="481"/>
      <c r="BH19" s="481"/>
      <c r="BI19" s="481"/>
      <c r="BJ19" s="481"/>
      <c r="BK19" s="481"/>
      <c r="BL19" s="481"/>
      <c r="BM19" s="482"/>
      <c r="BN19" s="446">
        <v>5091809</v>
      </c>
      <c r="BO19" s="447"/>
      <c r="BP19" s="447"/>
      <c r="BQ19" s="447"/>
      <c r="BR19" s="447"/>
      <c r="BS19" s="447"/>
      <c r="BT19" s="447"/>
      <c r="BU19" s="448"/>
      <c r="BV19" s="446">
        <v>5096462</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153</v>
      </c>
      <c r="C20" s="489"/>
      <c r="D20" s="489"/>
      <c r="E20" s="558"/>
      <c r="F20" s="558"/>
      <c r="G20" s="558"/>
      <c r="H20" s="558"/>
      <c r="I20" s="558"/>
      <c r="J20" s="558"/>
      <c r="K20" s="558"/>
      <c r="L20" s="566">
        <v>4363</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154</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155</v>
      </c>
      <c r="C22" s="581"/>
      <c r="D22" s="582"/>
      <c r="E22" s="458" t="s">
        <v>1</v>
      </c>
      <c r="F22" s="463"/>
      <c r="G22" s="463"/>
      <c r="H22" s="463"/>
      <c r="I22" s="463"/>
      <c r="J22" s="463"/>
      <c r="K22" s="453"/>
      <c r="L22" s="458" t="s">
        <v>156</v>
      </c>
      <c r="M22" s="463"/>
      <c r="N22" s="463"/>
      <c r="O22" s="463"/>
      <c r="P22" s="453"/>
      <c r="Q22" s="589" t="s">
        <v>157</v>
      </c>
      <c r="R22" s="590"/>
      <c r="S22" s="590"/>
      <c r="T22" s="590"/>
      <c r="U22" s="590"/>
      <c r="V22" s="591"/>
      <c r="W22" s="595" t="s">
        <v>158</v>
      </c>
      <c r="X22" s="581"/>
      <c r="Y22" s="582"/>
      <c r="Z22" s="458" t="s">
        <v>1</v>
      </c>
      <c r="AA22" s="463"/>
      <c r="AB22" s="463"/>
      <c r="AC22" s="463"/>
      <c r="AD22" s="463"/>
      <c r="AE22" s="463"/>
      <c r="AF22" s="463"/>
      <c r="AG22" s="453"/>
      <c r="AH22" s="606" t="s">
        <v>159</v>
      </c>
      <c r="AI22" s="463"/>
      <c r="AJ22" s="463"/>
      <c r="AK22" s="463"/>
      <c r="AL22" s="453"/>
      <c r="AM22" s="606" t="s">
        <v>160</v>
      </c>
      <c r="AN22" s="607"/>
      <c r="AO22" s="607"/>
      <c r="AP22" s="607"/>
      <c r="AQ22" s="607"/>
      <c r="AR22" s="608"/>
      <c r="AS22" s="589" t="s">
        <v>157</v>
      </c>
      <c r="AT22" s="590"/>
      <c r="AU22" s="590"/>
      <c r="AV22" s="590"/>
      <c r="AW22" s="590"/>
      <c r="AX22" s="612"/>
      <c r="AY22" s="614"/>
      <c r="AZ22" s="615"/>
      <c r="BA22" s="615"/>
      <c r="BB22" s="615"/>
      <c r="BC22" s="615"/>
      <c r="BD22" s="615"/>
      <c r="BE22" s="615"/>
      <c r="BF22" s="615"/>
      <c r="BG22" s="615"/>
      <c r="BH22" s="615"/>
      <c r="BI22" s="615"/>
      <c r="BJ22" s="615"/>
      <c r="BK22" s="615"/>
      <c r="BL22" s="615"/>
      <c r="BM22" s="616"/>
      <c r="BN22" s="617"/>
      <c r="BO22" s="618"/>
      <c r="BP22" s="618"/>
      <c r="BQ22" s="618"/>
      <c r="BR22" s="618"/>
      <c r="BS22" s="618"/>
      <c r="BT22" s="618"/>
      <c r="BU22" s="619"/>
      <c r="BV22" s="617"/>
      <c r="BW22" s="618"/>
      <c r="BX22" s="618"/>
      <c r="BY22" s="618"/>
      <c r="BZ22" s="618"/>
      <c r="CA22" s="618"/>
      <c r="CB22" s="618"/>
      <c r="CC22" s="619"/>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09"/>
      <c r="AN23" s="610"/>
      <c r="AO23" s="610"/>
      <c r="AP23" s="610"/>
      <c r="AQ23" s="610"/>
      <c r="AR23" s="611"/>
      <c r="AS23" s="592"/>
      <c r="AT23" s="593"/>
      <c r="AU23" s="593"/>
      <c r="AV23" s="593"/>
      <c r="AW23" s="593"/>
      <c r="AX23" s="613"/>
      <c r="AY23" s="406" t="s">
        <v>161</v>
      </c>
      <c r="AZ23" s="407"/>
      <c r="BA23" s="407"/>
      <c r="BB23" s="407"/>
      <c r="BC23" s="407"/>
      <c r="BD23" s="407"/>
      <c r="BE23" s="407"/>
      <c r="BF23" s="407"/>
      <c r="BG23" s="407"/>
      <c r="BH23" s="407"/>
      <c r="BI23" s="407"/>
      <c r="BJ23" s="407"/>
      <c r="BK23" s="407"/>
      <c r="BL23" s="407"/>
      <c r="BM23" s="408"/>
      <c r="BN23" s="446">
        <v>8546085</v>
      </c>
      <c r="BO23" s="447"/>
      <c r="BP23" s="447"/>
      <c r="BQ23" s="447"/>
      <c r="BR23" s="447"/>
      <c r="BS23" s="447"/>
      <c r="BT23" s="447"/>
      <c r="BU23" s="448"/>
      <c r="BV23" s="446">
        <v>8406823</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162</v>
      </c>
      <c r="F24" s="476"/>
      <c r="G24" s="476"/>
      <c r="H24" s="476"/>
      <c r="I24" s="476"/>
      <c r="J24" s="476"/>
      <c r="K24" s="477"/>
      <c r="L24" s="497">
        <v>1</v>
      </c>
      <c r="M24" s="498"/>
      <c r="N24" s="498"/>
      <c r="O24" s="498"/>
      <c r="P24" s="537"/>
      <c r="Q24" s="497">
        <v>7200</v>
      </c>
      <c r="R24" s="498"/>
      <c r="S24" s="498"/>
      <c r="T24" s="498"/>
      <c r="U24" s="498"/>
      <c r="V24" s="537"/>
      <c r="W24" s="596"/>
      <c r="X24" s="584"/>
      <c r="Y24" s="585"/>
      <c r="Z24" s="496" t="s">
        <v>163</v>
      </c>
      <c r="AA24" s="476"/>
      <c r="AB24" s="476"/>
      <c r="AC24" s="476"/>
      <c r="AD24" s="476"/>
      <c r="AE24" s="476"/>
      <c r="AF24" s="476"/>
      <c r="AG24" s="477"/>
      <c r="AH24" s="497">
        <v>109</v>
      </c>
      <c r="AI24" s="498"/>
      <c r="AJ24" s="498"/>
      <c r="AK24" s="498"/>
      <c r="AL24" s="537"/>
      <c r="AM24" s="497">
        <v>344222</v>
      </c>
      <c r="AN24" s="498"/>
      <c r="AO24" s="498"/>
      <c r="AP24" s="498"/>
      <c r="AQ24" s="498"/>
      <c r="AR24" s="537"/>
      <c r="AS24" s="497">
        <v>3158</v>
      </c>
      <c r="AT24" s="498"/>
      <c r="AU24" s="498"/>
      <c r="AV24" s="498"/>
      <c r="AW24" s="498"/>
      <c r="AX24" s="499"/>
      <c r="AY24" s="614" t="s">
        <v>164</v>
      </c>
      <c r="AZ24" s="615"/>
      <c r="BA24" s="615"/>
      <c r="BB24" s="615"/>
      <c r="BC24" s="615"/>
      <c r="BD24" s="615"/>
      <c r="BE24" s="615"/>
      <c r="BF24" s="615"/>
      <c r="BG24" s="615"/>
      <c r="BH24" s="615"/>
      <c r="BI24" s="615"/>
      <c r="BJ24" s="615"/>
      <c r="BK24" s="615"/>
      <c r="BL24" s="615"/>
      <c r="BM24" s="616"/>
      <c r="BN24" s="446">
        <v>7457764</v>
      </c>
      <c r="BO24" s="447"/>
      <c r="BP24" s="447"/>
      <c r="BQ24" s="447"/>
      <c r="BR24" s="447"/>
      <c r="BS24" s="447"/>
      <c r="BT24" s="447"/>
      <c r="BU24" s="448"/>
      <c r="BV24" s="446">
        <v>7277025</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165</v>
      </c>
      <c r="F25" s="476"/>
      <c r="G25" s="476"/>
      <c r="H25" s="476"/>
      <c r="I25" s="476"/>
      <c r="J25" s="476"/>
      <c r="K25" s="477"/>
      <c r="L25" s="497">
        <v>1</v>
      </c>
      <c r="M25" s="498"/>
      <c r="N25" s="498"/>
      <c r="O25" s="498"/>
      <c r="P25" s="537"/>
      <c r="Q25" s="497">
        <v>6000</v>
      </c>
      <c r="R25" s="498"/>
      <c r="S25" s="498"/>
      <c r="T25" s="498"/>
      <c r="U25" s="498"/>
      <c r="V25" s="537"/>
      <c r="W25" s="596"/>
      <c r="X25" s="584"/>
      <c r="Y25" s="585"/>
      <c r="Z25" s="496" t="s">
        <v>166</v>
      </c>
      <c r="AA25" s="476"/>
      <c r="AB25" s="476"/>
      <c r="AC25" s="476"/>
      <c r="AD25" s="476"/>
      <c r="AE25" s="476"/>
      <c r="AF25" s="476"/>
      <c r="AG25" s="477"/>
      <c r="AH25" s="497" t="s">
        <v>122</v>
      </c>
      <c r="AI25" s="498"/>
      <c r="AJ25" s="498"/>
      <c r="AK25" s="498"/>
      <c r="AL25" s="537"/>
      <c r="AM25" s="497" t="s">
        <v>131</v>
      </c>
      <c r="AN25" s="498"/>
      <c r="AO25" s="498"/>
      <c r="AP25" s="498"/>
      <c r="AQ25" s="498"/>
      <c r="AR25" s="537"/>
      <c r="AS25" s="497" t="s">
        <v>167</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v>686675</v>
      </c>
      <c r="BO25" s="410"/>
      <c r="BP25" s="410"/>
      <c r="BQ25" s="410"/>
      <c r="BR25" s="410"/>
      <c r="BS25" s="410"/>
      <c r="BT25" s="410"/>
      <c r="BU25" s="411"/>
      <c r="BV25" s="409">
        <v>895710</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169</v>
      </c>
      <c r="F26" s="476"/>
      <c r="G26" s="476"/>
      <c r="H26" s="476"/>
      <c r="I26" s="476"/>
      <c r="J26" s="476"/>
      <c r="K26" s="477"/>
      <c r="L26" s="497">
        <v>1</v>
      </c>
      <c r="M26" s="498"/>
      <c r="N26" s="498"/>
      <c r="O26" s="498"/>
      <c r="P26" s="537"/>
      <c r="Q26" s="497">
        <v>5550</v>
      </c>
      <c r="R26" s="498"/>
      <c r="S26" s="498"/>
      <c r="T26" s="498"/>
      <c r="U26" s="498"/>
      <c r="V26" s="537"/>
      <c r="W26" s="596"/>
      <c r="X26" s="584"/>
      <c r="Y26" s="585"/>
      <c r="Z26" s="496" t="s">
        <v>170</v>
      </c>
      <c r="AA26" s="620"/>
      <c r="AB26" s="620"/>
      <c r="AC26" s="620"/>
      <c r="AD26" s="620"/>
      <c r="AE26" s="620"/>
      <c r="AF26" s="620"/>
      <c r="AG26" s="621"/>
      <c r="AH26" s="497" t="s">
        <v>131</v>
      </c>
      <c r="AI26" s="498"/>
      <c r="AJ26" s="498"/>
      <c r="AK26" s="498"/>
      <c r="AL26" s="537"/>
      <c r="AM26" s="497" t="s">
        <v>131</v>
      </c>
      <c r="AN26" s="498"/>
      <c r="AO26" s="498"/>
      <c r="AP26" s="498"/>
      <c r="AQ26" s="498"/>
      <c r="AR26" s="537"/>
      <c r="AS26" s="497" t="s">
        <v>131</v>
      </c>
      <c r="AT26" s="498"/>
      <c r="AU26" s="498"/>
      <c r="AV26" s="498"/>
      <c r="AW26" s="498"/>
      <c r="AX26" s="499"/>
      <c r="AY26" s="449" t="s">
        <v>171</v>
      </c>
      <c r="AZ26" s="450"/>
      <c r="BA26" s="450"/>
      <c r="BB26" s="450"/>
      <c r="BC26" s="450"/>
      <c r="BD26" s="450"/>
      <c r="BE26" s="450"/>
      <c r="BF26" s="450"/>
      <c r="BG26" s="450"/>
      <c r="BH26" s="450"/>
      <c r="BI26" s="450"/>
      <c r="BJ26" s="450"/>
      <c r="BK26" s="450"/>
      <c r="BL26" s="450"/>
      <c r="BM26" s="451"/>
      <c r="BN26" s="446" t="s">
        <v>131</v>
      </c>
      <c r="BO26" s="447"/>
      <c r="BP26" s="447"/>
      <c r="BQ26" s="447"/>
      <c r="BR26" s="447"/>
      <c r="BS26" s="447"/>
      <c r="BT26" s="447"/>
      <c r="BU26" s="448"/>
      <c r="BV26" s="446" t="s">
        <v>122</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172</v>
      </c>
      <c r="F27" s="476"/>
      <c r="G27" s="476"/>
      <c r="H27" s="476"/>
      <c r="I27" s="476"/>
      <c r="J27" s="476"/>
      <c r="K27" s="477"/>
      <c r="L27" s="497">
        <v>1</v>
      </c>
      <c r="M27" s="498"/>
      <c r="N27" s="498"/>
      <c r="O27" s="498"/>
      <c r="P27" s="537"/>
      <c r="Q27" s="497">
        <v>2750</v>
      </c>
      <c r="R27" s="498"/>
      <c r="S27" s="498"/>
      <c r="T27" s="498"/>
      <c r="U27" s="498"/>
      <c r="V27" s="537"/>
      <c r="W27" s="596"/>
      <c r="X27" s="584"/>
      <c r="Y27" s="585"/>
      <c r="Z27" s="496" t="s">
        <v>173</v>
      </c>
      <c r="AA27" s="476"/>
      <c r="AB27" s="476"/>
      <c r="AC27" s="476"/>
      <c r="AD27" s="476"/>
      <c r="AE27" s="476"/>
      <c r="AF27" s="476"/>
      <c r="AG27" s="477"/>
      <c r="AH27" s="497" t="s">
        <v>122</v>
      </c>
      <c r="AI27" s="498"/>
      <c r="AJ27" s="498"/>
      <c r="AK27" s="498"/>
      <c r="AL27" s="537"/>
      <c r="AM27" s="497" t="s">
        <v>122</v>
      </c>
      <c r="AN27" s="498"/>
      <c r="AO27" s="498"/>
      <c r="AP27" s="498"/>
      <c r="AQ27" s="498"/>
      <c r="AR27" s="537"/>
      <c r="AS27" s="497" t="s">
        <v>122</v>
      </c>
      <c r="AT27" s="498"/>
      <c r="AU27" s="498"/>
      <c r="AV27" s="498"/>
      <c r="AW27" s="498"/>
      <c r="AX27" s="499"/>
      <c r="AY27" s="538" t="s">
        <v>174</v>
      </c>
      <c r="AZ27" s="539"/>
      <c r="BA27" s="539"/>
      <c r="BB27" s="539"/>
      <c r="BC27" s="539"/>
      <c r="BD27" s="539"/>
      <c r="BE27" s="539"/>
      <c r="BF27" s="539"/>
      <c r="BG27" s="539"/>
      <c r="BH27" s="539"/>
      <c r="BI27" s="539"/>
      <c r="BJ27" s="539"/>
      <c r="BK27" s="539"/>
      <c r="BL27" s="539"/>
      <c r="BM27" s="540"/>
      <c r="BN27" s="617" t="s">
        <v>131</v>
      </c>
      <c r="BO27" s="618"/>
      <c r="BP27" s="618"/>
      <c r="BQ27" s="618"/>
      <c r="BR27" s="618"/>
      <c r="BS27" s="618"/>
      <c r="BT27" s="618"/>
      <c r="BU27" s="619"/>
      <c r="BV27" s="617" t="s">
        <v>122</v>
      </c>
      <c r="BW27" s="618"/>
      <c r="BX27" s="618"/>
      <c r="BY27" s="618"/>
      <c r="BZ27" s="618"/>
      <c r="CA27" s="618"/>
      <c r="CB27" s="618"/>
      <c r="CC27" s="619"/>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175</v>
      </c>
      <c r="F28" s="476"/>
      <c r="G28" s="476"/>
      <c r="H28" s="476"/>
      <c r="I28" s="476"/>
      <c r="J28" s="476"/>
      <c r="K28" s="477"/>
      <c r="L28" s="497">
        <v>1</v>
      </c>
      <c r="M28" s="498"/>
      <c r="N28" s="498"/>
      <c r="O28" s="498"/>
      <c r="P28" s="537"/>
      <c r="Q28" s="497">
        <v>2050</v>
      </c>
      <c r="R28" s="498"/>
      <c r="S28" s="498"/>
      <c r="T28" s="498"/>
      <c r="U28" s="498"/>
      <c r="V28" s="537"/>
      <c r="W28" s="596"/>
      <c r="X28" s="584"/>
      <c r="Y28" s="585"/>
      <c r="Z28" s="496" t="s">
        <v>176</v>
      </c>
      <c r="AA28" s="476"/>
      <c r="AB28" s="476"/>
      <c r="AC28" s="476"/>
      <c r="AD28" s="476"/>
      <c r="AE28" s="476"/>
      <c r="AF28" s="476"/>
      <c r="AG28" s="477"/>
      <c r="AH28" s="497" t="s">
        <v>131</v>
      </c>
      <c r="AI28" s="498"/>
      <c r="AJ28" s="498"/>
      <c r="AK28" s="498"/>
      <c r="AL28" s="537"/>
      <c r="AM28" s="497" t="s">
        <v>131</v>
      </c>
      <c r="AN28" s="498"/>
      <c r="AO28" s="498"/>
      <c r="AP28" s="498"/>
      <c r="AQ28" s="498"/>
      <c r="AR28" s="537"/>
      <c r="AS28" s="497" t="s">
        <v>131</v>
      </c>
      <c r="AT28" s="498"/>
      <c r="AU28" s="498"/>
      <c r="AV28" s="498"/>
      <c r="AW28" s="498"/>
      <c r="AX28" s="499"/>
      <c r="AY28" s="622" t="s">
        <v>177</v>
      </c>
      <c r="AZ28" s="623"/>
      <c r="BA28" s="623"/>
      <c r="BB28" s="624"/>
      <c r="BC28" s="406" t="s">
        <v>42</v>
      </c>
      <c r="BD28" s="407"/>
      <c r="BE28" s="407"/>
      <c r="BF28" s="407"/>
      <c r="BG28" s="407"/>
      <c r="BH28" s="407"/>
      <c r="BI28" s="407"/>
      <c r="BJ28" s="407"/>
      <c r="BK28" s="407"/>
      <c r="BL28" s="407"/>
      <c r="BM28" s="408"/>
      <c r="BN28" s="409">
        <v>524238</v>
      </c>
      <c r="BO28" s="410"/>
      <c r="BP28" s="410"/>
      <c r="BQ28" s="410"/>
      <c r="BR28" s="410"/>
      <c r="BS28" s="410"/>
      <c r="BT28" s="410"/>
      <c r="BU28" s="411"/>
      <c r="BV28" s="409">
        <v>524150</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178</v>
      </c>
      <c r="F29" s="476"/>
      <c r="G29" s="476"/>
      <c r="H29" s="476"/>
      <c r="I29" s="476"/>
      <c r="J29" s="476"/>
      <c r="K29" s="477"/>
      <c r="L29" s="497">
        <v>12</v>
      </c>
      <c r="M29" s="498"/>
      <c r="N29" s="498"/>
      <c r="O29" s="498"/>
      <c r="P29" s="537"/>
      <c r="Q29" s="497">
        <v>1700</v>
      </c>
      <c r="R29" s="498"/>
      <c r="S29" s="498"/>
      <c r="T29" s="498"/>
      <c r="U29" s="498"/>
      <c r="V29" s="537"/>
      <c r="W29" s="597"/>
      <c r="X29" s="598"/>
      <c r="Y29" s="599"/>
      <c r="Z29" s="496" t="s">
        <v>179</v>
      </c>
      <c r="AA29" s="476"/>
      <c r="AB29" s="476"/>
      <c r="AC29" s="476"/>
      <c r="AD29" s="476"/>
      <c r="AE29" s="476"/>
      <c r="AF29" s="476"/>
      <c r="AG29" s="477"/>
      <c r="AH29" s="497">
        <v>109</v>
      </c>
      <c r="AI29" s="498"/>
      <c r="AJ29" s="498"/>
      <c r="AK29" s="498"/>
      <c r="AL29" s="537"/>
      <c r="AM29" s="497">
        <v>344222</v>
      </c>
      <c r="AN29" s="498"/>
      <c r="AO29" s="498"/>
      <c r="AP29" s="498"/>
      <c r="AQ29" s="498"/>
      <c r="AR29" s="537"/>
      <c r="AS29" s="497">
        <v>3158</v>
      </c>
      <c r="AT29" s="498"/>
      <c r="AU29" s="498"/>
      <c r="AV29" s="498"/>
      <c r="AW29" s="498"/>
      <c r="AX29" s="499"/>
      <c r="AY29" s="625"/>
      <c r="AZ29" s="626"/>
      <c r="BA29" s="626"/>
      <c r="BB29" s="627"/>
      <c r="BC29" s="480" t="s">
        <v>180</v>
      </c>
      <c r="BD29" s="481"/>
      <c r="BE29" s="481"/>
      <c r="BF29" s="481"/>
      <c r="BG29" s="481"/>
      <c r="BH29" s="481"/>
      <c r="BI29" s="481"/>
      <c r="BJ29" s="481"/>
      <c r="BK29" s="481"/>
      <c r="BL29" s="481"/>
      <c r="BM29" s="482"/>
      <c r="BN29" s="446">
        <v>207159</v>
      </c>
      <c r="BO29" s="447"/>
      <c r="BP29" s="447"/>
      <c r="BQ29" s="447"/>
      <c r="BR29" s="447"/>
      <c r="BS29" s="447"/>
      <c r="BT29" s="447"/>
      <c r="BU29" s="448"/>
      <c r="BV29" s="446">
        <v>207121</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181</v>
      </c>
      <c r="X30" s="604"/>
      <c r="Y30" s="604"/>
      <c r="Z30" s="604"/>
      <c r="AA30" s="604"/>
      <c r="AB30" s="604"/>
      <c r="AC30" s="604"/>
      <c r="AD30" s="604"/>
      <c r="AE30" s="604"/>
      <c r="AF30" s="604"/>
      <c r="AG30" s="605"/>
      <c r="AH30" s="562">
        <v>100</v>
      </c>
      <c r="AI30" s="563"/>
      <c r="AJ30" s="563"/>
      <c r="AK30" s="563"/>
      <c r="AL30" s="563"/>
      <c r="AM30" s="563"/>
      <c r="AN30" s="563"/>
      <c r="AO30" s="563"/>
      <c r="AP30" s="563"/>
      <c r="AQ30" s="563"/>
      <c r="AR30" s="563"/>
      <c r="AS30" s="563"/>
      <c r="AT30" s="563"/>
      <c r="AU30" s="563"/>
      <c r="AV30" s="563"/>
      <c r="AW30" s="563"/>
      <c r="AX30" s="565"/>
      <c r="AY30" s="628"/>
      <c r="AZ30" s="629"/>
      <c r="BA30" s="629"/>
      <c r="BB30" s="630"/>
      <c r="BC30" s="614" t="s">
        <v>44</v>
      </c>
      <c r="BD30" s="615"/>
      <c r="BE30" s="615"/>
      <c r="BF30" s="615"/>
      <c r="BG30" s="615"/>
      <c r="BH30" s="615"/>
      <c r="BI30" s="615"/>
      <c r="BJ30" s="615"/>
      <c r="BK30" s="615"/>
      <c r="BL30" s="615"/>
      <c r="BM30" s="616"/>
      <c r="BN30" s="617">
        <v>1547749</v>
      </c>
      <c r="BO30" s="618"/>
      <c r="BP30" s="618"/>
      <c r="BQ30" s="618"/>
      <c r="BR30" s="618"/>
      <c r="BS30" s="618"/>
      <c r="BT30" s="618"/>
      <c r="BU30" s="619"/>
      <c r="BV30" s="617">
        <v>1530195</v>
      </c>
      <c r="BW30" s="618"/>
      <c r="BX30" s="618"/>
      <c r="BY30" s="618"/>
      <c r="BZ30" s="618"/>
      <c r="CA30" s="618"/>
      <c r="CB30" s="618"/>
      <c r="CC30" s="619"/>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188</v>
      </c>
      <c r="D33" s="470"/>
      <c r="E33" s="435" t="s">
        <v>189</v>
      </c>
      <c r="F33" s="435"/>
      <c r="G33" s="435"/>
      <c r="H33" s="435"/>
      <c r="I33" s="435"/>
      <c r="J33" s="435"/>
      <c r="K33" s="435"/>
      <c r="L33" s="435"/>
      <c r="M33" s="435"/>
      <c r="N33" s="435"/>
      <c r="O33" s="435"/>
      <c r="P33" s="435"/>
      <c r="Q33" s="435"/>
      <c r="R33" s="435"/>
      <c r="S33" s="435"/>
      <c r="T33" s="195"/>
      <c r="U33" s="470" t="s">
        <v>190</v>
      </c>
      <c r="V33" s="470"/>
      <c r="W33" s="435" t="s">
        <v>191</v>
      </c>
      <c r="X33" s="435"/>
      <c r="Y33" s="435"/>
      <c r="Z33" s="435"/>
      <c r="AA33" s="435"/>
      <c r="AB33" s="435"/>
      <c r="AC33" s="435"/>
      <c r="AD33" s="435"/>
      <c r="AE33" s="435"/>
      <c r="AF33" s="435"/>
      <c r="AG33" s="435"/>
      <c r="AH33" s="435"/>
      <c r="AI33" s="435"/>
      <c r="AJ33" s="435"/>
      <c r="AK33" s="435"/>
      <c r="AL33" s="195"/>
      <c r="AM33" s="470" t="s">
        <v>188</v>
      </c>
      <c r="AN33" s="470"/>
      <c r="AO33" s="435" t="s">
        <v>189</v>
      </c>
      <c r="AP33" s="435"/>
      <c r="AQ33" s="435"/>
      <c r="AR33" s="435"/>
      <c r="AS33" s="435"/>
      <c r="AT33" s="435"/>
      <c r="AU33" s="435"/>
      <c r="AV33" s="435"/>
      <c r="AW33" s="435"/>
      <c r="AX33" s="435"/>
      <c r="AY33" s="435"/>
      <c r="AZ33" s="435"/>
      <c r="BA33" s="435"/>
      <c r="BB33" s="435"/>
      <c r="BC33" s="435"/>
      <c r="BD33" s="196"/>
      <c r="BE33" s="435" t="s">
        <v>192</v>
      </c>
      <c r="BF33" s="435"/>
      <c r="BG33" s="435" t="s">
        <v>193</v>
      </c>
      <c r="BH33" s="435"/>
      <c r="BI33" s="435"/>
      <c r="BJ33" s="435"/>
      <c r="BK33" s="435"/>
      <c r="BL33" s="435"/>
      <c r="BM33" s="435"/>
      <c r="BN33" s="435"/>
      <c r="BO33" s="435"/>
      <c r="BP33" s="435"/>
      <c r="BQ33" s="435"/>
      <c r="BR33" s="435"/>
      <c r="BS33" s="435"/>
      <c r="BT33" s="435"/>
      <c r="BU33" s="435"/>
      <c r="BV33" s="196"/>
      <c r="BW33" s="470" t="s">
        <v>192</v>
      </c>
      <c r="BX33" s="470"/>
      <c r="BY33" s="435" t="s">
        <v>194</v>
      </c>
      <c r="BZ33" s="435"/>
      <c r="CA33" s="435"/>
      <c r="CB33" s="435"/>
      <c r="CC33" s="435"/>
      <c r="CD33" s="435"/>
      <c r="CE33" s="435"/>
      <c r="CF33" s="435"/>
      <c r="CG33" s="435"/>
      <c r="CH33" s="435"/>
      <c r="CI33" s="435"/>
      <c r="CJ33" s="435"/>
      <c r="CK33" s="435"/>
      <c r="CL33" s="435"/>
      <c r="CM33" s="435"/>
      <c r="CN33" s="195"/>
      <c r="CO33" s="470" t="s">
        <v>188</v>
      </c>
      <c r="CP33" s="470"/>
      <c r="CQ33" s="435" t="s">
        <v>195</v>
      </c>
      <c r="CR33" s="435"/>
      <c r="CS33" s="435"/>
      <c r="CT33" s="435"/>
      <c r="CU33" s="435"/>
      <c r="CV33" s="435"/>
      <c r="CW33" s="435"/>
      <c r="CX33" s="435"/>
      <c r="CY33" s="435"/>
      <c r="CZ33" s="435"/>
      <c r="DA33" s="435"/>
      <c r="DB33" s="435"/>
      <c r="DC33" s="435"/>
      <c r="DD33" s="435"/>
      <c r="DE33" s="435"/>
      <c r="DF33" s="195"/>
      <c r="DG33" s="631" t="s">
        <v>196</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IF('各会計、関係団体の財政状況及び健全化判断比率'!B32="","",'各会計、関係団体の財政状況及び健全化判断比率'!B32)</f>
        <v>病院事業会計</v>
      </c>
      <c r="AP34" s="633"/>
      <c r="AQ34" s="633"/>
      <c r="AR34" s="633"/>
      <c r="AS34" s="633"/>
      <c r="AT34" s="633"/>
      <c r="AU34" s="633"/>
      <c r="AV34" s="633"/>
      <c r="AW34" s="633"/>
      <c r="AX34" s="633"/>
      <c r="AY34" s="633"/>
      <c r="AZ34" s="633"/>
      <c r="BA34" s="633"/>
      <c r="BB34" s="633"/>
      <c r="BC34" s="633"/>
      <c r="BD34" s="193"/>
      <c r="BE34" s="632">
        <f>IF(BG34="","",MAX(C34:D43,U34:V43,AM34:AN43)+1)</f>
        <v>8</v>
      </c>
      <c r="BF34" s="632"/>
      <c r="BG34" s="633" t="str">
        <f>IF('各会計、関係団体の財政状況及び健全化判断比率'!B34="","",'各会計、関係団体の財政状況及び健全化判断比率'!B34)</f>
        <v>簡易水道事業特別会計</v>
      </c>
      <c r="BH34" s="633"/>
      <c r="BI34" s="633"/>
      <c r="BJ34" s="633"/>
      <c r="BK34" s="633"/>
      <c r="BL34" s="633"/>
      <c r="BM34" s="633"/>
      <c r="BN34" s="633"/>
      <c r="BO34" s="633"/>
      <c r="BP34" s="633"/>
      <c r="BQ34" s="633"/>
      <c r="BR34" s="633"/>
      <c r="BS34" s="633"/>
      <c r="BT34" s="633"/>
      <c r="BU34" s="633"/>
      <c r="BV34" s="193"/>
      <c r="BW34" s="632" t="str">
        <f>IF(BY34="","",MAX(C34:D43,U34:V43,AM34:AN43,BE34:BF43)+1)</f>
        <v/>
      </c>
      <c r="BX34" s="632"/>
      <c r="BY34" s="633" t="str">
        <f>IF('各会計、関係団体の財政状況及び健全化判断比率'!B68="","",'各会計、関係団体の財政状況及び健全化判断比率'!B68)</f>
        <v/>
      </c>
      <c r="BZ34" s="633"/>
      <c r="CA34" s="633"/>
      <c r="CB34" s="633"/>
      <c r="CC34" s="633"/>
      <c r="CD34" s="633"/>
      <c r="CE34" s="633"/>
      <c r="CF34" s="633"/>
      <c r="CG34" s="633"/>
      <c r="CH34" s="633"/>
      <c r="CI34" s="633"/>
      <c r="CJ34" s="633"/>
      <c r="CK34" s="633"/>
      <c r="CL34" s="633"/>
      <c r="CM34" s="633"/>
      <c r="CN34" s="193"/>
      <c r="CO34" s="632">
        <f>IF(CQ34="","",MAX(C34:D43,U34:V43,AM34:AN43,BE34:BF43,BW34:BX43)+1)</f>
        <v>10</v>
      </c>
      <c r="CP34" s="632"/>
      <c r="CQ34" s="633" t="str">
        <f>IF('各会計、関係団体の財政状況及び健全化判断比率'!BS7="","",'各会計、関係団体の財政状況及び健全化判断比率'!BS7)</f>
        <v>上富良野振興公社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f t="shared" ref="AM35:AM43" si="0">IF(AO35="","",AM34+1)</f>
        <v>7</v>
      </c>
      <c r="AN35" s="632"/>
      <c r="AO35" s="633" t="str">
        <f>IF('各会計、関係団体の財政状況及び健全化判断比率'!B33="","",'各会計、関係団体の財政状況及び健全化判断比率'!B33)</f>
        <v>水道事業会計</v>
      </c>
      <c r="AP35" s="633"/>
      <c r="AQ35" s="633"/>
      <c r="AR35" s="633"/>
      <c r="AS35" s="633"/>
      <c r="AT35" s="633"/>
      <c r="AU35" s="633"/>
      <c r="AV35" s="633"/>
      <c r="AW35" s="633"/>
      <c r="AX35" s="633"/>
      <c r="AY35" s="633"/>
      <c r="AZ35" s="633"/>
      <c r="BA35" s="633"/>
      <c r="BB35" s="633"/>
      <c r="BC35" s="633"/>
      <c r="BD35" s="193"/>
      <c r="BE35" s="632">
        <f t="shared" ref="BE35:BE43" si="1">IF(BG35="","",BE34+1)</f>
        <v>9</v>
      </c>
      <c r="BF35" s="632"/>
      <c r="BG35" s="633" t="str">
        <f>IF('各会計、関係団体の財政状況及び健全化判断比率'!B35="","",'各会計、関係団体の財政状況及び健全化判断比率'!B35)</f>
        <v>公共下水道事業特別会計</v>
      </c>
      <c r="BH35" s="633"/>
      <c r="BI35" s="633"/>
      <c r="BJ35" s="633"/>
      <c r="BK35" s="633"/>
      <c r="BL35" s="633"/>
      <c r="BM35" s="633"/>
      <c r="BN35" s="633"/>
      <c r="BO35" s="633"/>
      <c r="BP35" s="633"/>
      <c r="BQ35" s="633"/>
      <c r="BR35" s="633"/>
      <c r="BS35" s="633"/>
      <c r="BT35" s="633"/>
      <c r="BU35" s="633"/>
      <c r="BV35" s="193"/>
      <c r="BW35" s="632" t="str">
        <f t="shared" ref="BW35:BW43" si="2">IF(BY35="","",BW34+1)</f>
        <v/>
      </c>
      <c r="BX35" s="632"/>
      <c r="BY35" s="633" t="str">
        <f>IF('各会計、関係団体の財政状況及び健全化判断比率'!B69="","",'各会計、関係団体の財政状況及び健全化判断比率'!B69)</f>
        <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t="str">
        <f t="shared" si="2"/>
        <v/>
      </c>
      <c r="BX36" s="632"/>
      <c r="BY36" s="633" t="str">
        <f>IF('各会計、関係団体の財政状況及び健全化判断比率'!B70="","",'各会計、関係団体の財政状況及び健全化判断比率'!B70)</f>
        <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5</v>
      </c>
      <c r="V37" s="632"/>
      <c r="W37" s="633" t="str">
        <f>IF('各会計、関係団体の財政状況及び健全化判断比率'!B31="","",'各会計、関係団体の財政状況及び健全化判断比率'!B31)</f>
        <v>ラベンダーハイツ事業特別会計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t="str">
        <f t="shared" si="2"/>
        <v/>
      </c>
      <c r="BX37" s="632"/>
      <c r="BY37" s="633" t="str">
        <f>IF('各会計、関係団体の財政状況及び健全化判断比率'!B71="","",'各会計、関係団体の財政状況及び健全化判断比率'!B71)</f>
        <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t="str">
        <f t="shared" si="2"/>
        <v/>
      </c>
      <c r="BX38" s="632"/>
      <c r="BY38" s="633" t="str">
        <f>IF('各会計、関係団体の財政状況及び健全化判断比率'!B72="","",'各会計、関係団体の財政状況及び健全化判断比率'!B72)</f>
        <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201</v>
      </c>
    </row>
    <row r="50" spans="5:5" x14ac:dyDescent="0.15">
      <c r="E50" s="167" t="s">
        <v>202</v>
      </c>
    </row>
    <row r="51" spans="5:5" x14ac:dyDescent="0.15">
      <c r="E51" s="167" t="s">
        <v>203</v>
      </c>
    </row>
    <row r="52" spans="5:5" x14ac:dyDescent="0.15">
      <c r="E52" s="167" t="s">
        <v>204</v>
      </c>
    </row>
    <row r="53" spans="5:5" x14ac:dyDescent="0.15">
      <c r="E53" s="167" t="s">
        <v>205</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AXMia+xFbyX1FksBlYHiJXLp1FCzCdFQ9oZ+kv/ym79XHqHN2uMkSVb71aVIKFjxSyOSIYYfQJR7ZZE6Vc/FmQ==" saltValue="WWvs3W0j3lSnEk/NyDmNp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2"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538</v>
      </c>
      <c r="G33" s="29" t="s">
        <v>539</v>
      </c>
      <c r="H33" s="29" t="s">
        <v>540</v>
      </c>
      <c r="I33" s="29" t="s">
        <v>541</v>
      </c>
      <c r="J33" s="30" t="s">
        <v>542</v>
      </c>
      <c r="K33" s="22"/>
      <c r="L33" s="22"/>
      <c r="M33" s="22"/>
      <c r="N33" s="22"/>
      <c r="O33" s="22"/>
      <c r="P33" s="22"/>
    </row>
    <row r="34" spans="1:16" ht="39" customHeight="1" x14ac:dyDescent="0.15">
      <c r="A34" s="22"/>
      <c r="B34" s="31"/>
      <c r="C34" s="1224" t="s">
        <v>544</v>
      </c>
      <c r="D34" s="1224"/>
      <c r="E34" s="1225"/>
      <c r="F34" s="32">
        <v>0.35</v>
      </c>
      <c r="G34" s="33">
        <v>0.11</v>
      </c>
      <c r="H34" s="33" t="s">
        <v>545</v>
      </c>
      <c r="I34" s="33" t="s">
        <v>546</v>
      </c>
      <c r="J34" s="34" t="s">
        <v>547</v>
      </c>
      <c r="K34" s="22"/>
      <c r="L34" s="22"/>
      <c r="M34" s="22"/>
      <c r="N34" s="22"/>
      <c r="O34" s="22"/>
      <c r="P34" s="22"/>
    </row>
    <row r="35" spans="1:16" ht="39" customHeight="1" x14ac:dyDescent="0.15">
      <c r="A35" s="22"/>
      <c r="B35" s="35"/>
      <c r="C35" s="1218" t="s">
        <v>548</v>
      </c>
      <c r="D35" s="1219"/>
      <c r="E35" s="1220"/>
      <c r="F35" s="36">
        <v>5.89</v>
      </c>
      <c r="G35" s="37">
        <v>6.41</v>
      </c>
      <c r="H35" s="37">
        <v>6.76</v>
      </c>
      <c r="I35" s="37">
        <v>7.07</v>
      </c>
      <c r="J35" s="38">
        <v>7.66</v>
      </c>
      <c r="K35" s="22"/>
      <c r="L35" s="22"/>
      <c r="M35" s="22"/>
      <c r="N35" s="22"/>
      <c r="O35" s="22"/>
      <c r="P35" s="22"/>
    </row>
    <row r="36" spans="1:16" ht="39" customHeight="1" x14ac:dyDescent="0.15">
      <c r="A36" s="22"/>
      <c r="B36" s="35"/>
      <c r="C36" s="1218" t="s">
        <v>549</v>
      </c>
      <c r="D36" s="1219"/>
      <c r="E36" s="1220"/>
      <c r="F36" s="36">
        <v>8.02</v>
      </c>
      <c r="G36" s="37">
        <v>7.73</v>
      </c>
      <c r="H36" s="37">
        <v>7.62</v>
      </c>
      <c r="I36" s="37">
        <v>7.71</v>
      </c>
      <c r="J36" s="38">
        <v>7.4</v>
      </c>
      <c r="K36" s="22"/>
      <c r="L36" s="22"/>
      <c r="M36" s="22"/>
      <c r="N36" s="22"/>
      <c r="O36" s="22"/>
      <c r="P36" s="22"/>
    </row>
    <row r="37" spans="1:16" ht="39" customHeight="1" x14ac:dyDescent="0.15">
      <c r="A37" s="22"/>
      <c r="B37" s="35"/>
      <c r="C37" s="1218" t="s">
        <v>550</v>
      </c>
      <c r="D37" s="1219"/>
      <c r="E37" s="1220"/>
      <c r="F37" s="36">
        <v>2.98</v>
      </c>
      <c r="G37" s="37">
        <v>6.02</v>
      </c>
      <c r="H37" s="37">
        <v>6.67</v>
      </c>
      <c r="I37" s="37">
        <v>5.04</v>
      </c>
      <c r="J37" s="38">
        <v>5.29</v>
      </c>
      <c r="K37" s="22"/>
      <c r="L37" s="22"/>
      <c r="M37" s="22"/>
      <c r="N37" s="22"/>
      <c r="O37" s="22"/>
      <c r="P37" s="22"/>
    </row>
    <row r="38" spans="1:16" ht="39" customHeight="1" x14ac:dyDescent="0.15">
      <c r="A38" s="22"/>
      <c r="B38" s="35"/>
      <c r="C38" s="1218" t="s">
        <v>551</v>
      </c>
      <c r="D38" s="1219"/>
      <c r="E38" s="1220"/>
      <c r="F38" s="36">
        <v>0.02</v>
      </c>
      <c r="G38" s="37">
        <v>0.26</v>
      </c>
      <c r="H38" s="37">
        <v>0.48</v>
      </c>
      <c r="I38" s="37">
        <v>2.62</v>
      </c>
      <c r="J38" s="38">
        <v>2.95</v>
      </c>
      <c r="K38" s="22"/>
      <c r="L38" s="22"/>
      <c r="M38" s="22"/>
      <c r="N38" s="22"/>
      <c r="O38" s="22"/>
      <c r="P38" s="22"/>
    </row>
    <row r="39" spans="1:16" ht="39" customHeight="1" x14ac:dyDescent="0.15">
      <c r="A39" s="22"/>
      <c r="B39" s="35"/>
      <c r="C39" s="1218" t="s">
        <v>552</v>
      </c>
      <c r="D39" s="1219"/>
      <c r="E39" s="1220"/>
      <c r="F39" s="36">
        <v>0.35</v>
      </c>
      <c r="G39" s="37">
        <v>0.4</v>
      </c>
      <c r="H39" s="37">
        <v>0.54</v>
      </c>
      <c r="I39" s="37">
        <v>0.41</v>
      </c>
      <c r="J39" s="38">
        <v>0.96</v>
      </c>
      <c r="K39" s="22"/>
      <c r="L39" s="22"/>
      <c r="M39" s="22"/>
      <c r="N39" s="22"/>
      <c r="O39" s="22"/>
      <c r="P39" s="22"/>
    </row>
    <row r="40" spans="1:16" ht="39" customHeight="1" x14ac:dyDescent="0.15">
      <c r="A40" s="22"/>
      <c r="B40" s="35"/>
      <c r="C40" s="1218" t="s">
        <v>553</v>
      </c>
      <c r="D40" s="1219"/>
      <c r="E40" s="1220"/>
      <c r="F40" s="36">
        <v>0.03</v>
      </c>
      <c r="G40" s="37">
        <v>0.04</v>
      </c>
      <c r="H40" s="37">
        <v>7.0000000000000007E-2</v>
      </c>
      <c r="I40" s="37">
        <v>7.0000000000000007E-2</v>
      </c>
      <c r="J40" s="38">
        <v>0.04</v>
      </c>
      <c r="K40" s="22"/>
      <c r="L40" s="22"/>
      <c r="M40" s="22"/>
      <c r="N40" s="22"/>
      <c r="O40" s="22"/>
      <c r="P40" s="22"/>
    </row>
    <row r="41" spans="1:16" ht="39" customHeight="1" x14ac:dyDescent="0.15">
      <c r="A41" s="22"/>
      <c r="B41" s="35"/>
      <c r="C41" s="1218" t="s">
        <v>554</v>
      </c>
      <c r="D41" s="1219"/>
      <c r="E41" s="1220"/>
      <c r="F41" s="36">
        <v>0.01</v>
      </c>
      <c r="G41" s="37">
        <v>0.01</v>
      </c>
      <c r="H41" s="37">
        <v>0.01</v>
      </c>
      <c r="I41" s="37">
        <v>0.01</v>
      </c>
      <c r="J41" s="38">
        <v>0.01</v>
      </c>
      <c r="K41" s="22"/>
      <c r="L41" s="22"/>
      <c r="M41" s="22"/>
      <c r="N41" s="22"/>
      <c r="O41" s="22"/>
      <c r="P41" s="22"/>
    </row>
    <row r="42" spans="1:16" ht="39" customHeight="1" x14ac:dyDescent="0.15">
      <c r="A42" s="22"/>
      <c r="B42" s="39"/>
      <c r="C42" s="1218" t="s">
        <v>555</v>
      </c>
      <c r="D42" s="1219"/>
      <c r="E42" s="1220"/>
      <c r="F42" s="36" t="s">
        <v>496</v>
      </c>
      <c r="G42" s="37" t="s">
        <v>496</v>
      </c>
      <c r="H42" s="37" t="s">
        <v>496</v>
      </c>
      <c r="I42" s="37" t="s">
        <v>496</v>
      </c>
      <c r="J42" s="38" t="s">
        <v>496</v>
      </c>
      <c r="K42" s="22"/>
      <c r="L42" s="22"/>
      <c r="M42" s="22"/>
      <c r="N42" s="22"/>
      <c r="O42" s="22"/>
      <c r="P42" s="22"/>
    </row>
    <row r="43" spans="1:16" ht="39" customHeight="1" thickBot="1" x14ac:dyDescent="0.2">
      <c r="A43" s="22"/>
      <c r="B43" s="40"/>
      <c r="C43" s="1221" t="s">
        <v>556</v>
      </c>
      <c r="D43" s="1222"/>
      <c r="E43" s="1223"/>
      <c r="F43" s="41">
        <v>0</v>
      </c>
      <c r="G43" s="42">
        <v>0.01</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oTy3JMdpqckBkuwOKddt2QE91Lh3eXJymGMSNUkdeuLhwfKQZmGWrjuFHS49+XINIqOWgRZxiFeqytx1JVBsQ==" saltValue="MyTvwy0uvOuGGzFLV+UMk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4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538</v>
      </c>
      <c r="L44" s="56" t="s">
        <v>539</v>
      </c>
      <c r="M44" s="56" t="s">
        <v>540</v>
      </c>
      <c r="N44" s="56" t="s">
        <v>541</v>
      </c>
      <c r="O44" s="57" t="s">
        <v>542</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894</v>
      </c>
      <c r="L45" s="60">
        <v>755</v>
      </c>
      <c r="M45" s="60">
        <v>751</v>
      </c>
      <c r="N45" s="60">
        <v>738</v>
      </c>
      <c r="O45" s="61">
        <v>751</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496</v>
      </c>
      <c r="L46" s="64" t="s">
        <v>496</v>
      </c>
      <c r="M46" s="64" t="s">
        <v>496</v>
      </c>
      <c r="N46" s="64" t="s">
        <v>496</v>
      </c>
      <c r="O46" s="65" t="s">
        <v>496</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496</v>
      </c>
      <c r="L47" s="64" t="s">
        <v>496</v>
      </c>
      <c r="M47" s="64" t="s">
        <v>496</v>
      </c>
      <c r="N47" s="64" t="s">
        <v>496</v>
      </c>
      <c r="O47" s="65" t="s">
        <v>496</v>
      </c>
      <c r="P47" s="48"/>
      <c r="Q47" s="48"/>
      <c r="R47" s="48"/>
      <c r="S47" s="48"/>
      <c r="T47" s="48"/>
      <c r="U47" s="48"/>
    </row>
    <row r="48" spans="1:21" ht="30.75" customHeight="1" x14ac:dyDescent="0.15">
      <c r="A48" s="48"/>
      <c r="B48" s="1236"/>
      <c r="C48" s="1237"/>
      <c r="D48" s="62"/>
      <c r="E48" s="1228" t="s">
        <v>15</v>
      </c>
      <c r="F48" s="1228"/>
      <c r="G48" s="1228"/>
      <c r="H48" s="1228"/>
      <c r="I48" s="1228"/>
      <c r="J48" s="1229"/>
      <c r="K48" s="63">
        <v>161</v>
      </c>
      <c r="L48" s="64">
        <v>169</v>
      </c>
      <c r="M48" s="64">
        <v>163</v>
      </c>
      <c r="N48" s="64">
        <v>169</v>
      </c>
      <c r="O48" s="65">
        <v>149</v>
      </c>
      <c r="P48" s="48"/>
      <c r="Q48" s="48"/>
      <c r="R48" s="48"/>
      <c r="S48" s="48"/>
      <c r="T48" s="48"/>
      <c r="U48" s="48"/>
    </row>
    <row r="49" spans="1:21" ht="30.75" customHeight="1" x14ac:dyDescent="0.15">
      <c r="A49" s="48"/>
      <c r="B49" s="1236"/>
      <c r="C49" s="1237"/>
      <c r="D49" s="62"/>
      <c r="E49" s="1228" t="s">
        <v>16</v>
      </c>
      <c r="F49" s="1228"/>
      <c r="G49" s="1228"/>
      <c r="H49" s="1228"/>
      <c r="I49" s="1228"/>
      <c r="J49" s="1229"/>
      <c r="K49" s="63">
        <v>63</v>
      </c>
      <c r="L49" s="64">
        <v>57</v>
      </c>
      <c r="M49" s="64">
        <v>54</v>
      </c>
      <c r="N49" s="64">
        <v>48</v>
      </c>
      <c r="O49" s="65">
        <v>36</v>
      </c>
      <c r="P49" s="48"/>
      <c r="Q49" s="48"/>
      <c r="R49" s="48"/>
      <c r="S49" s="48"/>
      <c r="T49" s="48"/>
      <c r="U49" s="48"/>
    </row>
    <row r="50" spans="1:21" ht="30.75" customHeight="1" x14ac:dyDescent="0.15">
      <c r="A50" s="48"/>
      <c r="B50" s="1236"/>
      <c r="C50" s="1237"/>
      <c r="D50" s="62"/>
      <c r="E50" s="1228" t="s">
        <v>17</v>
      </c>
      <c r="F50" s="1228"/>
      <c r="G50" s="1228"/>
      <c r="H50" s="1228"/>
      <c r="I50" s="1228"/>
      <c r="J50" s="1229"/>
      <c r="K50" s="63">
        <v>168</v>
      </c>
      <c r="L50" s="64">
        <v>125</v>
      </c>
      <c r="M50" s="64">
        <v>124</v>
      </c>
      <c r="N50" s="64">
        <v>122</v>
      </c>
      <c r="O50" s="65">
        <v>119</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496</v>
      </c>
      <c r="L51" s="64">
        <v>0</v>
      </c>
      <c r="M51" s="64" t="s">
        <v>496</v>
      </c>
      <c r="N51" s="64" t="s">
        <v>496</v>
      </c>
      <c r="O51" s="65" t="s">
        <v>496</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689</v>
      </c>
      <c r="L52" s="64">
        <v>705</v>
      </c>
      <c r="M52" s="64">
        <v>690</v>
      </c>
      <c r="N52" s="64">
        <v>701</v>
      </c>
      <c r="O52" s="65">
        <v>688</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597</v>
      </c>
      <c r="L53" s="69">
        <v>401</v>
      </c>
      <c r="M53" s="69">
        <v>402</v>
      </c>
      <c r="N53" s="69">
        <v>376</v>
      </c>
      <c r="O53" s="70">
        <v>367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irjpYmmKj4XzQiziltjATZrV6VWLoJJefVK8W8Z1zih5sTWHm9hR0nvi7FIR8yjHMEFKTxAMD3b0Lr9BYxbGjg==" saltValue="/9QesCufsvTm3g9sauLSH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J31"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538</v>
      </c>
      <c r="J40" s="79" t="s">
        <v>539</v>
      </c>
      <c r="K40" s="79" t="s">
        <v>540</v>
      </c>
      <c r="L40" s="79" t="s">
        <v>541</v>
      </c>
      <c r="M40" s="80" t="s">
        <v>542</v>
      </c>
    </row>
    <row r="41" spans="2:13" ht="27.75" customHeight="1" x14ac:dyDescent="0.15">
      <c r="B41" s="1242" t="s">
        <v>24</v>
      </c>
      <c r="C41" s="1243"/>
      <c r="D41" s="81"/>
      <c r="E41" s="1248" t="s">
        <v>25</v>
      </c>
      <c r="F41" s="1248"/>
      <c r="G41" s="1248"/>
      <c r="H41" s="1249"/>
      <c r="I41" s="82">
        <v>7194</v>
      </c>
      <c r="J41" s="83">
        <v>7952</v>
      </c>
      <c r="K41" s="83">
        <v>8172</v>
      </c>
      <c r="L41" s="83">
        <v>8407</v>
      </c>
      <c r="M41" s="84">
        <v>8546</v>
      </c>
    </row>
    <row r="42" spans="2:13" ht="27.75" customHeight="1" x14ac:dyDescent="0.15">
      <c r="B42" s="1244"/>
      <c r="C42" s="1245"/>
      <c r="D42" s="85"/>
      <c r="E42" s="1250" t="s">
        <v>26</v>
      </c>
      <c r="F42" s="1250"/>
      <c r="G42" s="1250"/>
      <c r="H42" s="1251"/>
      <c r="I42" s="86">
        <v>491</v>
      </c>
      <c r="J42" s="87">
        <v>365</v>
      </c>
      <c r="K42" s="87">
        <v>241</v>
      </c>
      <c r="L42" s="87">
        <v>119</v>
      </c>
      <c r="M42" s="88" t="s">
        <v>496</v>
      </c>
    </row>
    <row r="43" spans="2:13" ht="27.75" customHeight="1" x14ac:dyDescent="0.15">
      <c r="B43" s="1244"/>
      <c r="C43" s="1245"/>
      <c r="D43" s="85"/>
      <c r="E43" s="1250" t="s">
        <v>27</v>
      </c>
      <c r="F43" s="1250"/>
      <c r="G43" s="1250"/>
      <c r="H43" s="1251"/>
      <c r="I43" s="86">
        <v>2345</v>
      </c>
      <c r="J43" s="87">
        <v>2350</v>
      </c>
      <c r="K43" s="87">
        <v>2237</v>
      </c>
      <c r="L43" s="87">
        <v>2151</v>
      </c>
      <c r="M43" s="88">
        <v>1968</v>
      </c>
    </row>
    <row r="44" spans="2:13" ht="27.75" customHeight="1" x14ac:dyDescent="0.15">
      <c r="B44" s="1244"/>
      <c r="C44" s="1245"/>
      <c r="D44" s="85"/>
      <c r="E44" s="1250" t="s">
        <v>28</v>
      </c>
      <c r="F44" s="1250"/>
      <c r="G44" s="1250"/>
      <c r="H44" s="1251"/>
      <c r="I44" s="86">
        <v>187</v>
      </c>
      <c r="J44" s="87">
        <v>200</v>
      </c>
      <c r="K44" s="87">
        <v>150</v>
      </c>
      <c r="L44" s="87">
        <v>109</v>
      </c>
      <c r="M44" s="88">
        <v>77</v>
      </c>
    </row>
    <row r="45" spans="2:13" ht="27.75" customHeight="1" x14ac:dyDescent="0.15">
      <c r="B45" s="1244"/>
      <c r="C45" s="1245"/>
      <c r="D45" s="85"/>
      <c r="E45" s="1250" t="s">
        <v>29</v>
      </c>
      <c r="F45" s="1250"/>
      <c r="G45" s="1250"/>
      <c r="H45" s="1251"/>
      <c r="I45" s="86">
        <v>1246</v>
      </c>
      <c r="J45" s="87">
        <v>1129</v>
      </c>
      <c r="K45" s="87">
        <v>1060</v>
      </c>
      <c r="L45" s="87">
        <v>1070</v>
      </c>
      <c r="M45" s="88">
        <v>1080</v>
      </c>
    </row>
    <row r="46" spans="2:13" ht="27.75" customHeight="1" x14ac:dyDescent="0.15">
      <c r="B46" s="1244"/>
      <c r="C46" s="1245"/>
      <c r="D46" s="89"/>
      <c r="E46" s="1250" t="s">
        <v>30</v>
      </c>
      <c r="F46" s="1250"/>
      <c r="G46" s="1250"/>
      <c r="H46" s="1251"/>
      <c r="I46" s="86" t="s">
        <v>496</v>
      </c>
      <c r="J46" s="87" t="s">
        <v>496</v>
      </c>
      <c r="K46" s="87" t="s">
        <v>496</v>
      </c>
      <c r="L46" s="87" t="s">
        <v>496</v>
      </c>
      <c r="M46" s="88" t="s">
        <v>496</v>
      </c>
    </row>
    <row r="47" spans="2:13" ht="27.75" customHeight="1" x14ac:dyDescent="0.15">
      <c r="B47" s="1244"/>
      <c r="C47" s="1245"/>
      <c r="D47" s="90"/>
      <c r="E47" s="1252" t="s">
        <v>31</v>
      </c>
      <c r="F47" s="1253"/>
      <c r="G47" s="1253"/>
      <c r="H47" s="1254"/>
      <c r="I47" s="86" t="s">
        <v>496</v>
      </c>
      <c r="J47" s="87" t="s">
        <v>496</v>
      </c>
      <c r="K47" s="87" t="s">
        <v>496</v>
      </c>
      <c r="L47" s="87" t="s">
        <v>496</v>
      </c>
      <c r="M47" s="88" t="s">
        <v>496</v>
      </c>
    </row>
    <row r="48" spans="2:13" ht="27.75" customHeight="1" x14ac:dyDescent="0.15">
      <c r="B48" s="1244"/>
      <c r="C48" s="1245"/>
      <c r="D48" s="85"/>
      <c r="E48" s="1250" t="s">
        <v>32</v>
      </c>
      <c r="F48" s="1250"/>
      <c r="G48" s="1250"/>
      <c r="H48" s="1251"/>
      <c r="I48" s="86" t="s">
        <v>496</v>
      </c>
      <c r="J48" s="87" t="s">
        <v>496</v>
      </c>
      <c r="K48" s="87" t="s">
        <v>496</v>
      </c>
      <c r="L48" s="87" t="s">
        <v>496</v>
      </c>
      <c r="M48" s="88" t="s">
        <v>496</v>
      </c>
    </row>
    <row r="49" spans="2:13" ht="27.75" customHeight="1" x14ac:dyDescent="0.15">
      <c r="B49" s="1246"/>
      <c r="C49" s="1247"/>
      <c r="D49" s="85"/>
      <c r="E49" s="1250" t="s">
        <v>33</v>
      </c>
      <c r="F49" s="1250"/>
      <c r="G49" s="1250"/>
      <c r="H49" s="1251"/>
      <c r="I49" s="86" t="s">
        <v>496</v>
      </c>
      <c r="J49" s="87" t="s">
        <v>496</v>
      </c>
      <c r="K49" s="87" t="s">
        <v>496</v>
      </c>
      <c r="L49" s="87" t="s">
        <v>496</v>
      </c>
      <c r="M49" s="88" t="s">
        <v>496</v>
      </c>
    </row>
    <row r="50" spans="2:13" ht="27.75" customHeight="1" x14ac:dyDescent="0.15">
      <c r="B50" s="1255" t="s">
        <v>34</v>
      </c>
      <c r="C50" s="1256"/>
      <c r="D50" s="91"/>
      <c r="E50" s="1250" t="s">
        <v>35</v>
      </c>
      <c r="F50" s="1250"/>
      <c r="G50" s="1250"/>
      <c r="H50" s="1251"/>
      <c r="I50" s="86">
        <v>2291</v>
      </c>
      <c r="J50" s="87">
        <v>2242</v>
      </c>
      <c r="K50" s="87">
        <v>2325</v>
      </c>
      <c r="L50" s="87">
        <v>2354</v>
      </c>
      <c r="M50" s="88">
        <v>2350</v>
      </c>
    </row>
    <row r="51" spans="2:13" ht="27.75" customHeight="1" x14ac:dyDescent="0.15">
      <c r="B51" s="1244"/>
      <c r="C51" s="1245"/>
      <c r="D51" s="85"/>
      <c r="E51" s="1250" t="s">
        <v>36</v>
      </c>
      <c r="F51" s="1250"/>
      <c r="G51" s="1250"/>
      <c r="H51" s="1251"/>
      <c r="I51" s="86">
        <v>733</v>
      </c>
      <c r="J51" s="87">
        <v>736</v>
      </c>
      <c r="K51" s="87">
        <v>874</v>
      </c>
      <c r="L51" s="87">
        <v>838</v>
      </c>
      <c r="M51" s="88">
        <v>980</v>
      </c>
    </row>
    <row r="52" spans="2:13" ht="27.75" customHeight="1" x14ac:dyDescent="0.15">
      <c r="B52" s="1246"/>
      <c r="C52" s="1247"/>
      <c r="D52" s="85"/>
      <c r="E52" s="1250" t="s">
        <v>37</v>
      </c>
      <c r="F52" s="1250"/>
      <c r="G52" s="1250"/>
      <c r="H52" s="1251"/>
      <c r="I52" s="86">
        <v>6348</v>
      </c>
      <c r="J52" s="87">
        <v>6551</v>
      </c>
      <c r="K52" s="87">
        <v>6493</v>
      </c>
      <c r="L52" s="87">
        <v>6240</v>
      </c>
      <c r="M52" s="88">
        <v>6163</v>
      </c>
    </row>
    <row r="53" spans="2:13" ht="27.75" customHeight="1" thickBot="1" x14ac:dyDescent="0.2">
      <c r="B53" s="1257" t="s">
        <v>38</v>
      </c>
      <c r="C53" s="1258"/>
      <c r="D53" s="92"/>
      <c r="E53" s="1259" t="s">
        <v>39</v>
      </c>
      <c r="F53" s="1259"/>
      <c r="G53" s="1259"/>
      <c r="H53" s="1260"/>
      <c r="I53" s="93">
        <v>2092</v>
      </c>
      <c r="J53" s="94">
        <v>2468</v>
      </c>
      <c r="K53" s="94">
        <v>2168</v>
      </c>
      <c r="L53" s="94">
        <v>2424</v>
      </c>
      <c r="M53" s="95">
        <v>2179</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H3xXA0FXWn+9lW1o1IguQIyWxhVSHxMIzhyTf2eYJlh0cfSIMaKqlcYxyvLEoH4eTf91qVjtreeTp+oiiA/Pxg==" saltValue="Fb6flTuLKJxfgyTH7ntin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G1" zoomScale="70" zoomScaleNormal="70" zoomScaleSheetLayoutView="100" workbookViewId="0">
      <selection activeCell="H2" sqref="H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540</v>
      </c>
      <c r="G54" s="104" t="s">
        <v>541</v>
      </c>
      <c r="H54" s="105" t="s">
        <v>542</v>
      </c>
    </row>
    <row r="55" spans="2:8" ht="52.5" customHeight="1" x14ac:dyDescent="0.15">
      <c r="B55" s="106"/>
      <c r="C55" s="1269" t="s">
        <v>42</v>
      </c>
      <c r="D55" s="1269"/>
      <c r="E55" s="1270"/>
      <c r="F55" s="107">
        <v>524</v>
      </c>
      <c r="G55" s="107">
        <v>524</v>
      </c>
      <c r="H55" s="108">
        <v>524</v>
      </c>
    </row>
    <row r="56" spans="2:8" ht="52.5" customHeight="1" x14ac:dyDescent="0.15">
      <c r="B56" s="109"/>
      <c r="C56" s="1271" t="s">
        <v>43</v>
      </c>
      <c r="D56" s="1271"/>
      <c r="E56" s="1272"/>
      <c r="F56" s="110">
        <v>207</v>
      </c>
      <c r="G56" s="110">
        <v>207</v>
      </c>
      <c r="H56" s="111">
        <v>207</v>
      </c>
    </row>
    <row r="57" spans="2:8" ht="53.25" customHeight="1" x14ac:dyDescent="0.15">
      <c r="B57" s="109"/>
      <c r="C57" s="1273" t="s">
        <v>44</v>
      </c>
      <c r="D57" s="1273"/>
      <c r="E57" s="1274"/>
      <c r="F57" s="112">
        <v>1549</v>
      </c>
      <c r="G57" s="112">
        <v>1530</v>
      </c>
      <c r="H57" s="113">
        <v>1548</v>
      </c>
    </row>
    <row r="58" spans="2:8" ht="45.75" customHeight="1" x14ac:dyDescent="0.15">
      <c r="B58" s="114"/>
      <c r="C58" s="1261" t="s">
        <v>45</v>
      </c>
      <c r="D58" s="1262"/>
      <c r="E58" s="1263"/>
      <c r="F58" s="115"/>
      <c r="G58" s="115"/>
      <c r="H58" s="116"/>
    </row>
    <row r="59" spans="2:8" ht="45.75" customHeight="1" x14ac:dyDescent="0.15">
      <c r="B59" s="114"/>
      <c r="C59" s="1261" t="s">
        <v>45</v>
      </c>
      <c r="D59" s="1262"/>
      <c r="E59" s="1263"/>
      <c r="F59" s="115"/>
      <c r="G59" s="115"/>
      <c r="H59" s="116"/>
    </row>
    <row r="60" spans="2:8" ht="45.75" customHeight="1" x14ac:dyDescent="0.15">
      <c r="B60" s="114"/>
      <c r="C60" s="1261" t="s">
        <v>45</v>
      </c>
      <c r="D60" s="1262"/>
      <c r="E60" s="1263"/>
      <c r="F60" s="115"/>
      <c r="G60" s="115"/>
      <c r="H60" s="116"/>
    </row>
    <row r="61" spans="2:8" ht="45.75" customHeight="1" x14ac:dyDescent="0.15">
      <c r="B61" s="114"/>
      <c r="C61" s="1261" t="s">
        <v>45</v>
      </c>
      <c r="D61" s="1262"/>
      <c r="E61" s="1263"/>
      <c r="F61" s="115"/>
      <c r="G61" s="115"/>
      <c r="H61" s="116"/>
    </row>
    <row r="62" spans="2:8" ht="45.75" customHeight="1" thickBot="1" x14ac:dyDescent="0.2">
      <c r="B62" s="117"/>
      <c r="C62" s="1264" t="s">
        <v>45</v>
      </c>
      <c r="D62" s="1265"/>
      <c r="E62" s="1266"/>
      <c r="F62" s="118"/>
      <c r="G62" s="118"/>
      <c r="H62" s="119"/>
    </row>
    <row r="63" spans="2:8" ht="52.5" customHeight="1" thickBot="1" x14ac:dyDescent="0.2">
      <c r="B63" s="120"/>
      <c r="C63" s="1267" t="s">
        <v>46</v>
      </c>
      <c r="D63" s="1267"/>
      <c r="E63" s="1268"/>
      <c r="F63" s="121">
        <v>2280</v>
      </c>
      <c r="G63" s="121">
        <v>2261</v>
      </c>
      <c r="H63" s="122">
        <v>2279</v>
      </c>
    </row>
    <row r="64" spans="2:8" ht="15" customHeight="1" x14ac:dyDescent="0.15"/>
    <row r="65" ht="0" hidden="1" customHeight="1" x14ac:dyDescent="0.15"/>
    <row r="66" ht="0" hidden="1" customHeight="1" x14ac:dyDescent="0.15"/>
  </sheetData>
  <sheetProtection algorithmName="SHA-512" hashValue="SqC4AQNe0oPZVogZq8CahwaI91dPBelrOlEPb+1LEvxdbzbBuHB0WMQg0qOzOjJnnMk7/nzB0JaeK5IRYS9hTA==" saltValue="CpqTnmJg4G2ASnsRHTg/a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61" zoomScaleNormal="100" zoomScaleSheetLayoutView="55" workbookViewId="0">
      <selection activeCell="AN70" sqref="AN70"/>
    </sheetView>
  </sheetViews>
  <sheetFormatPr defaultColWidth="0" defaultRowHeight="0" customHeight="1" zeroHeight="1" x14ac:dyDescent="0.15"/>
  <cols>
    <col min="1" max="1" width="6.375" style="365" customWidth="1"/>
    <col min="2" max="107" width="2.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x14ac:dyDescent="0.15">
      <c r="A1" s="402"/>
      <c r="B1" s="401"/>
      <c r="DD1" s="365"/>
      <c r="DE1" s="365"/>
    </row>
    <row r="2" spans="1:143" ht="25.5" customHeight="1" x14ac:dyDescent="0.15">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x14ac:dyDescent="0.15">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x14ac:dyDescent="0.1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x14ac:dyDescent="0.1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x14ac:dyDescent="0.1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x14ac:dyDescent="0.1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x14ac:dyDescent="0.1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x14ac:dyDescent="0.1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x14ac:dyDescent="0.1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566</v>
      </c>
    </row>
    <row r="11" spans="1:143" s="270" customFormat="1" ht="13.5" x14ac:dyDescent="0.1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x14ac:dyDescent="0.1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566</v>
      </c>
    </row>
    <row r="13" spans="1:143" s="270" customFormat="1" ht="13.5" x14ac:dyDescent="0.1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x14ac:dyDescent="0.1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x14ac:dyDescent="0.1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x14ac:dyDescent="0.1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x14ac:dyDescent="0.1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x14ac:dyDescent="0.1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x14ac:dyDescent="0.15">
      <c r="DD19" s="365"/>
      <c r="DE19" s="365"/>
    </row>
    <row r="20" spans="1:351" ht="13.5" x14ac:dyDescent="0.15">
      <c r="DD20" s="365"/>
      <c r="DE20" s="365"/>
    </row>
    <row r="21" spans="1:351" ht="17.25" x14ac:dyDescent="0.1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x14ac:dyDescent="0.15">
      <c r="B22" s="366"/>
      <c r="MM22" s="397"/>
    </row>
    <row r="23" spans="1:351" ht="13.5" x14ac:dyDescent="0.15">
      <c r="B23" s="366"/>
    </row>
    <row r="24" spans="1:351" ht="13.5" x14ac:dyDescent="0.15">
      <c r="B24" s="366"/>
    </row>
    <row r="25" spans="1:351" ht="13.5" x14ac:dyDescent="0.15">
      <c r="B25" s="366"/>
    </row>
    <row r="26" spans="1:351" ht="13.5" x14ac:dyDescent="0.15">
      <c r="B26" s="366"/>
    </row>
    <row r="27" spans="1:351" ht="13.5" x14ac:dyDescent="0.15">
      <c r="B27" s="366"/>
    </row>
    <row r="28" spans="1:351" ht="13.5" x14ac:dyDescent="0.15">
      <c r="B28" s="366"/>
    </row>
    <row r="29" spans="1:351" ht="13.5" x14ac:dyDescent="0.15">
      <c r="B29" s="366"/>
    </row>
    <row r="30" spans="1:351" ht="13.5" x14ac:dyDescent="0.15">
      <c r="B30" s="366"/>
    </row>
    <row r="31" spans="1:351" ht="13.5" x14ac:dyDescent="0.15">
      <c r="B31" s="366"/>
    </row>
    <row r="32" spans="1:351" ht="13.5" x14ac:dyDescent="0.15">
      <c r="B32" s="366"/>
    </row>
    <row r="33" spans="2:109" ht="13.5" x14ac:dyDescent="0.15">
      <c r="B33" s="366"/>
    </row>
    <row r="34" spans="2:109" ht="13.5" x14ac:dyDescent="0.15">
      <c r="B34" s="366"/>
    </row>
    <row r="35" spans="2:109" ht="13.5" x14ac:dyDescent="0.15">
      <c r="B35" s="366"/>
    </row>
    <row r="36" spans="2:109" ht="13.5" x14ac:dyDescent="0.15">
      <c r="B36" s="366"/>
    </row>
    <row r="37" spans="2:109" ht="13.5" x14ac:dyDescent="0.15">
      <c r="B37" s="366"/>
    </row>
    <row r="38" spans="2:109" ht="13.5" x14ac:dyDescent="0.15">
      <c r="B38" s="366"/>
    </row>
    <row r="39" spans="2:109" ht="13.5" x14ac:dyDescent="0.1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x14ac:dyDescent="0.15">
      <c r="B40" s="386"/>
      <c r="DD40" s="386"/>
      <c r="DE40" s="365"/>
    </row>
    <row r="41" spans="2:109" ht="17.25" x14ac:dyDescent="0.15">
      <c r="B41" s="396" t="s">
        <v>565</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x14ac:dyDescent="0.15">
      <c r="B42" s="366"/>
      <c r="G42" s="382"/>
      <c r="I42" s="381"/>
      <c r="J42" s="381"/>
      <c r="K42" s="381"/>
      <c r="AM42" s="382"/>
      <c r="AN42" s="382" t="s">
        <v>562</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x14ac:dyDescent="0.15">
      <c r="B43" s="366"/>
      <c r="AN43" s="1288" t="s">
        <v>569</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ht="13.5" x14ac:dyDescent="0.15">
      <c r="B44" s="366"/>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ht="13.5" x14ac:dyDescent="0.15">
      <c r="B45" s="366"/>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ht="13.5" x14ac:dyDescent="0.15">
      <c r="B46" s="366"/>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ht="13.5" x14ac:dyDescent="0.15">
      <c r="B47" s="366"/>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ht="13.5" x14ac:dyDescent="0.1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x14ac:dyDescent="0.15">
      <c r="B49" s="366"/>
      <c r="AN49" s="365" t="s">
        <v>561</v>
      </c>
    </row>
    <row r="50" spans="1:109" ht="13.5" x14ac:dyDescent="0.15">
      <c r="B50" s="366"/>
      <c r="G50" s="1280"/>
      <c r="H50" s="1280"/>
      <c r="I50" s="1280"/>
      <c r="J50" s="1280"/>
      <c r="K50" s="375"/>
      <c r="L50" s="375"/>
      <c r="M50" s="374"/>
      <c r="N50" s="374"/>
      <c r="AN50" s="1283"/>
      <c r="AO50" s="1284"/>
      <c r="AP50" s="1284"/>
      <c r="AQ50" s="1284"/>
      <c r="AR50" s="1284"/>
      <c r="AS50" s="1284"/>
      <c r="AT50" s="1284"/>
      <c r="AU50" s="1284"/>
      <c r="AV50" s="1284"/>
      <c r="AW50" s="1284"/>
      <c r="AX50" s="1284"/>
      <c r="AY50" s="1284"/>
      <c r="AZ50" s="1284"/>
      <c r="BA50" s="1284"/>
      <c r="BB50" s="1284"/>
      <c r="BC50" s="1284"/>
      <c r="BD50" s="1284"/>
      <c r="BE50" s="1284"/>
      <c r="BF50" s="1284"/>
      <c r="BG50" s="1284"/>
      <c r="BH50" s="1284"/>
      <c r="BI50" s="1284"/>
      <c r="BJ50" s="1284"/>
      <c r="BK50" s="1284"/>
      <c r="BL50" s="1284"/>
      <c r="BM50" s="1284"/>
      <c r="BN50" s="1284"/>
      <c r="BO50" s="1285"/>
      <c r="BP50" s="1277" t="s">
        <v>538</v>
      </c>
      <c r="BQ50" s="1277"/>
      <c r="BR50" s="1277"/>
      <c r="BS50" s="1277"/>
      <c r="BT50" s="1277"/>
      <c r="BU50" s="1277"/>
      <c r="BV50" s="1277"/>
      <c r="BW50" s="1277"/>
      <c r="BX50" s="1277" t="s">
        <v>539</v>
      </c>
      <c r="BY50" s="1277"/>
      <c r="BZ50" s="1277"/>
      <c r="CA50" s="1277"/>
      <c r="CB50" s="1277"/>
      <c r="CC50" s="1277"/>
      <c r="CD50" s="1277"/>
      <c r="CE50" s="1277"/>
      <c r="CF50" s="1277" t="s">
        <v>540</v>
      </c>
      <c r="CG50" s="1277"/>
      <c r="CH50" s="1277"/>
      <c r="CI50" s="1277"/>
      <c r="CJ50" s="1277"/>
      <c r="CK50" s="1277"/>
      <c r="CL50" s="1277"/>
      <c r="CM50" s="1277"/>
      <c r="CN50" s="1277" t="s">
        <v>541</v>
      </c>
      <c r="CO50" s="1277"/>
      <c r="CP50" s="1277"/>
      <c r="CQ50" s="1277"/>
      <c r="CR50" s="1277"/>
      <c r="CS50" s="1277"/>
      <c r="CT50" s="1277"/>
      <c r="CU50" s="1277"/>
      <c r="CV50" s="1277" t="s">
        <v>542</v>
      </c>
      <c r="CW50" s="1277"/>
      <c r="CX50" s="1277"/>
      <c r="CY50" s="1277"/>
      <c r="CZ50" s="1277"/>
      <c r="DA50" s="1277"/>
      <c r="DB50" s="1277"/>
      <c r="DC50" s="1277"/>
    </row>
    <row r="51" spans="1:109" ht="13.5" customHeight="1" x14ac:dyDescent="0.15">
      <c r="B51" s="366"/>
      <c r="G51" s="1286"/>
      <c r="H51" s="1286"/>
      <c r="I51" s="1287"/>
      <c r="J51" s="1287"/>
      <c r="K51" s="1279"/>
      <c r="L51" s="1279"/>
      <c r="M51" s="1279"/>
      <c r="N51" s="1279"/>
      <c r="AM51" s="373"/>
      <c r="AN51" s="1278" t="s">
        <v>560</v>
      </c>
      <c r="AO51" s="1278"/>
      <c r="AP51" s="1278"/>
      <c r="AQ51" s="1278"/>
      <c r="AR51" s="1278"/>
      <c r="AS51" s="1278"/>
      <c r="AT51" s="1278"/>
      <c r="AU51" s="1278"/>
      <c r="AV51" s="1278"/>
      <c r="AW51" s="1278"/>
      <c r="AX51" s="1278"/>
      <c r="AY51" s="1278"/>
      <c r="AZ51" s="1278"/>
      <c r="BA51" s="1278"/>
      <c r="BB51" s="1278" t="s">
        <v>558</v>
      </c>
      <c r="BC51" s="1278"/>
      <c r="BD51" s="1278"/>
      <c r="BE51" s="1278"/>
      <c r="BF51" s="1278"/>
      <c r="BG51" s="1278"/>
      <c r="BH51" s="1278"/>
      <c r="BI51" s="1278"/>
      <c r="BJ51" s="1278"/>
      <c r="BK51" s="1278"/>
      <c r="BL51" s="1278"/>
      <c r="BM51" s="1278"/>
      <c r="BN51" s="1278"/>
      <c r="BO51" s="1278"/>
      <c r="BP51" s="1297"/>
      <c r="BQ51" s="1275"/>
      <c r="BR51" s="1275"/>
      <c r="BS51" s="1275"/>
      <c r="BT51" s="1275"/>
      <c r="BU51" s="1275"/>
      <c r="BV51" s="1275"/>
      <c r="BW51" s="1275"/>
      <c r="BX51" s="1297"/>
      <c r="BY51" s="1275"/>
      <c r="BZ51" s="1275"/>
      <c r="CA51" s="1275"/>
      <c r="CB51" s="1275"/>
      <c r="CC51" s="1275"/>
      <c r="CD51" s="1275"/>
      <c r="CE51" s="1275"/>
      <c r="CF51" s="1275">
        <v>59.6</v>
      </c>
      <c r="CG51" s="1275"/>
      <c r="CH51" s="1275"/>
      <c r="CI51" s="1275"/>
      <c r="CJ51" s="1275"/>
      <c r="CK51" s="1275"/>
      <c r="CL51" s="1275"/>
      <c r="CM51" s="1275"/>
      <c r="CN51" s="1275">
        <v>67.8</v>
      </c>
      <c r="CO51" s="1275"/>
      <c r="CP51" s="1275"/>
      <c r="CQ51" s="1275"/>
      <c r="CR51" s="1275"/>
      <c r="CS51" s="1275"/>
      <c r="CT51" s="1275"/>
      <c r="CU51" s="1275"/>
      <c r="CV51" s="1275">
        <v>61.5</v>
      </c>
      <c r="CW51" s="1275"/>
      <c r="CX51" s="1275"/>
      <c r="CY51" s="1275"/>
      <c r="CZ51" s="1275"/>
      <c r="DA51" s="1275"/>
      <c r="DB51" s="1275"/>
      <c r="DC51" s="1275"/>
    </row>
    <row r="52" spans="1:109" ht="13.5" x14ac:dyDescent="0.15">
      <c r="B52" s="366"/>
      <c r="G52" s="1286"/>
      <c r="H52" s="1286"/>
      <c r="I52" s="1287"/>
      <c r="J52" s="1287"/>
      <c r="K52" s="1279"/>
      <c r="L52" s="1279"/>
      <c r="M52" s="1279"/>
      <c r="N52" s="1279"/>
      <c r="AM52" s="37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5" x14ac:dyDescent="0.15">
      <c r="A53" s="381"/>
      <c r="B53" s="366"/>
      <c r="G53" s="1286"/>
      <c r="H53" s="1286"/>
      <c r="I53" s="1280"/>
      <c r="J53" s="1280"/>
      <c r="K53" s="1279"/>
      <c r="L53" s="1279"/>
      <c r="M53" s="1279"/>
      <c r="N53" s="1279"/>
      <c r="AM53" s="373"/>
      <c r="AN53" s="1278"/>
      <c r="AO53" s="1278"/>
      <c r="AP53" s="1278"/>
      <c r="AQ53" s="1278"/>
      <c r="AR53" s="1278"/>
      <c r="AS53" s="1278"/>
      <c r="AT53" s="1278"/>
      <c r="AU53" s="1278"/>
      <c r="AV53" s="1278"/>
      <c r="AW53" s="1278"/>
      <c r="AX53" s="1278"/>
      <c r="AY53" s="1278"/>
      <c r="AZ53" s="1278"/>
      <c r="BA53" s="1278"/>
      <c r="BB53" s="1278" t="s">
        <v>564</v>
      </c>
      <c r="BC53" s="1278"/>
      <c r="BD53" s="1278"/>
      <c r="BE53" s="1278"/>
      <c r="BF53" s="1278"/>
      <c r="BG53" s="1278"/>
      <c r="BH53" s="1278"/>
      <c r="BI53" s="1278"/>
      <c r="BJ53" s="1278"/>
      <c r="BK53" s="1278"/>
      <c r="BL53" s="1278"/>
      <c r="BM53" s="1278"/>
      <c r="BN53" s="1278"/>
      <c r="BO53" s="1278"/>
      <c r="BP53" s="1297"/>
      <c r="BQ53" s="1275"/>
      <c r="BR53" s="1275"/>
      <c r="BS53" s="1275"/>
      <c r="BT53" s="1275"/>
      <c r="BU53" s="1275"/>
      <c r="BV53" s="1275"/>
      <c r="BW53" s="1275"/>
      <c r="BX53" s="1297"/>
      <c r="BY53" s="1275"/>
      <c r="BZ53" s="1275"/>
      <c r="CA53" s="1275"/>
      <c r="CB53" s="1275"/>
      <c r="CC53" s="1275"/>
      <c r="CD53" s="1275"/>
      <c r="CE53" s="1275"/>
      <c r="CF53" s="1275">
        <v>59.9</v>
      </c>
      <c r="CG53" s="1275"/>
      <c r="CH53" s="1275"/>
      <c r="CI53" s="1275"/>
      <c r="CJ53" s="1275"/>
      <c r="CK53" s="1275"/>
      <c r="CL53" s="1275"/>
      <c r="CM53" s="1275"/>
      <c r="CN53" s="1275">
        <v>64.5</v>
      </c>
      <c r="CO53" s="1275"/>
      <c r="CP53" s="1275"/>
      <c r="CQ53" s="1275"/>
      <c r="CR53" s="1275"/>
      <c r="CS53" s="1275"/>
      <c r="CT53" s="1275"/>
      <c r="CU53" s="1275"/>
      <c r="CV53" s="1275">
        <v>64.599999999999994</v>
      </c>
      <c r="CW53" s="1275"/>
      <c r="CX53" s="1275"/>
      <c r="CY53" s="1275"/>
      <c r="CZ53" s="1275"/>
      <c r="DA53" s="1275"/>
      <c r="DB53" s="1275"/>
      <c r="DC53" s="1275"/>
    </row>
    <row r="54" spans="1:109" ht="13.5" x14ac:dyDescent="0.15">
      <c r="A54" s="381"/>
      <c r="B54" s="366"/>
      <c r="G54" s="1286"/>
      <c r="H54" s="1286"/>
      <c r="I54" s="1280"/>
      <c r="J54" s="1280"/>
      <c r="K54" s="1279"/>
      <c r="L54" s="1279"/>
      <c r="M54" s="1279"/>
      <c r="N54" s="1279"/>
      <c r="AM54" s="37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5" x14ac:dyDescent="0.15">
      <c r="A55" s="381"/>
      <c r="B55" s="366"/>
      <c r="G55" s="1280"/>
      <c r="H55" s="1280"/>
      <c r="I55" s="1280"/>
      <c r="J55" s="1280"/>
      <c r="K55" s="1279"/>
      <c r="L55" s="1279"/>
      <c r="M55" s="1279"/>
      <c r="N55" s="1279"/>
      <c r="AN55" s="1277" t="s">
        <v>559</v>
      </c>
      <c r="AO55" s="1277"/>
      <c r="AP55" s="1277"/>
      <c r="AQ55" s="1277"/>
      <c r="AR55" s="1277"/>
      <c r="AS55" s="1277"/>
      <c r="AT55" s="1277"/>
      <c r="AU55" s="1277"/>
      <c r="AV55" s="1277"/>
      <c r="AW55" s="1277"/>
      <c r="AX55" s="1277"/>
      <c r="AY55" s="1277"/>
      <c r="AZ55" s="1277"/>
      <c r="BA55" s="1277"/>
      <c r="BB55" s="1278" t="s">
        <v>558</v>
      </c>
      <c r="BC55" s="1278"/>
      <c r="BD55" s="1278"/>
      <c r="BE55" s="1278"/>
      <c r="BF55" s="1278"/>
      <c r="BG55" s="1278"/>
      <c r="BH55" s="1278"/>
      <c r="BI55" s="1278"/>
      <c r="BJ55" s="1278"/>
      <c r="BK55" s="1278"/>
      <c r="BL55" s="1278"/>
      <c r="BM55" s="1278"/>
      <c r="BN55" s="1278"/>
      <c r="BO55" s="1278"/>
      <c r="BP55" s="1297"/>
      <c r="BQ55" s="1275"/>
      <c r="BR55" s="1275"/>
      <c r="BS55" s="1275"/>
      <c r="BT55" s="1275"/>
      <c r="BU55" s="1275"/>
      <c r="BV55" s="1275"/>
      <c r="BW55" s="1275"/>
      <c r="BX55" s="1297"/>
      <c r="BY55" s="1275"/>
      <c r="BZ55" s="1275"/>
      <c r="CA55" s="1275"/>
      <c r="CB55" s="1275"/>
      <c r="CC55" s="1275"/>
      <c r="CD55" s="1275"/>
      <c r="CE55" s="1275"/>
      <c r="CF55" s="1275">
        <v>13.1</v>
      </c>
      <c r="CG55" s="1275"/>
      <c r="CH55" s="1275"/>
      <c r="CI55" s="1275"/>
      <c r="CJ55" s="1275"/>
      <c r="CK55" s="1275"/>
      <c r="CL55" s="1275"/>
      <c r="CM55" s="1275"/>
      <c r="CN55" s="1275">
        <v>0</v>
      </c>
      <c r="CO55" s="1275"/>
      <c r="CP55" s="1275"/>
      <c r="CQ55" s="1275"/>
      <c r="CR55" s="1275"/>
      <c r="CS55" s="1275"/>
      <c r="CT55" s="1275"/>
      <c r="CU55" s="1275"/>
      <c r="CV55" s="1275">
        <v>0</v>
      </c>
      <c r="CW55" s="1275"/>
      <c r="CX55" s="1275"/>
      <c r="CY55" s="1275"/>
      <c r="CZ55" s="1275"/>
      <c r="DA55" s="1275"/>
      <c r="DB55" s="1275"/>
      <c r="DC55" s="1275"/>
    </row>
    <row r="56" spans="1:109" ht="13.5" x14ac:dyDescent="0.15">
      <c r="A56" s="381"/>
      <c r="B56" s="366"/>
      <c r="G56" s="1280"/>
      <c r="H56" s="1280"/>
      <c r="I56" s="1280"/>
      <c r="J56" s="1280"/>
      <c r="K56" s="1279"/>
      <c r="L56" s="1279"/>
      <c r="M56" s="1279"/>
      <c r="N56" s="1279"/>
      <c r="AN56" s="1277"/>
      <c r="AO56" s="1277"/>
      <c r="AP56" s="1277"/>
      <c r="AQ56" s="1277"/>
      <c r="AR56" s="1277"/>
      <c r="AS56" s="1277"/>
      <c r="AT56" s="1277"/>
      <c r="AU56" s="1277"/>
      <c r="AV56" s="1277"/>
      <c r="AW56" s="1277"/>
      <c r="AX56" s="1277"/>
      <c r="AY56" s="1277"/>
      <c r="AZ56" s="1277"/>
      <c r="BA56" s="1277"/>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1" customFormat="1" ht="13.5" x14ac:dyDescent="0.15">
      <c r="B57" s="387"/>
      <c r="G57" s="1280"/>
      <c r="H57" s="1280"/>
      <c r="I57" s="1281"/>
      <c r="J57" s="1281"/>
      <c r="K57" s="1279"/>
      <c r="L57" s="1279"/>
      <c r="M57" s="1279"/>
      <c r="N57" s="1279"/>
      <c r="AM57" s="365"/>
      <c r="AN57" s="1277"/>
      <c r="AO57" s="1277"/>
      <c r="AP57" s="1277"/>
      <c r="AQ57" s="1277"/>
      <c r="AR57" s="1277"/>
      <c r="AS57" s="1277"/>
      <c r="AT57" s="1277"/>
      <c r="AU57" s="1277"/>
      <c r="AV57" s="1277"/>
      <c r="AW57" s="1277"/>
      <c r="AX57" s="1277"/>
      <c r="AY57" s="1277"/>
      <c r="AZ57" s="1277"/>
      <c r="BA57" s="1277"/>
      <c r="BB57" s="1278" t="s">
        <v>564</v>
      </c>
      <c r="BC57" s="1278"/>
      <c r="BD57" s="1278"/>
      <c r="BE57" s="1278"/>
      <c r="BF57" s="1278"/>
      <c r="BG57" s="1278"/>
      <c r="BH57" s="1278"/>
      <c r="BI57" s="1278"/>
      <c r="BJ57" s="1278"/>
      <c r="BK57" s="1278"/>
      <c r="BL57" s="1278"/>
      <c r="BM57" s="1278"/>
      <c r="BN57" s="1278"/>
      <c r="BO57" s="1278"/>
      <c r="BP57" s="1297"/>
      <c r="BQ57" s="1275"/>
      <c r="BR57" s="1275"/>
      <c r="BS57" s="1275"/>
      <c r="BT57" s="1275"/>
      <c r="BU57" s="1275"/>
      <c r="BV57" s="1275"/>
      <c r="BW57" s="1275"/>
      <c r="BX57" s="1297"/>
      <c r="BY57" s="1275"/>
      <c r="BZ57" s="1275"/>
      <c r="CA57" s="1275"/>
      <c r="CB57" s="1275"/>
      <c r="CC57" s="1275"/>
      <c r="CD57" s="1275"/>
      <c r="CE57" s="1275"/>
      <c r="CF57" s="1275">
        <v>53.4</v>
      </c>
      <c r="CG57" s="1275"/>
      <c r="CH57" s="1275"/>
      <c r="CI57" s="1275"/>
      <c r="CJ57" s="1275"/>
      <c r="CK57" s="1275"/>
      <c r="CL57" s="1275"/>
      <c r="CM57" s="1275"/>
      <c r="CN57" s="1275">
        <v>52.1</v>
      </c>
      <c r="CO57" s="1275"/>
      <c r="CP57" s="1275"/>
      <c r="CQ57" s="1275"/>
      <c r="CR57" s="1275"/>
      <c r="CS57" s="1275"/>
      <c r="CT57" s="1275"/>
      <c r="CU57" s="1275"/>
      <c r="CV57" s="1275">
        <v>58.2</v>
      </c>
      <c r="CW57" s="1275"/>
      <c r="CX57" s="1275"/>
      <c r="CY57" s="1275"/>
      <c r="CZ57" s="1275"/>
      <c r="DA57" s="1275"/>
      <c r="DB57" s="1275"/>
      <c r="DC57" s="1275"/>
      <c r="DD57" s="392"/>
      <c r="DE57" s="387"/>
    </row>
    <row r="58" spans="1:109" s="381" customFormat="1" ht="13.5" x14ac:dyDescent="0.15">
      <c r="A58" s="365"/>
      <c r="B58" s="387"/>
      <c r="G58" s="1280"/>
      <c r="H58" s="1280"/>
      <c r="I58" s="1281"/>
      <c r="J58" s="1281"/>
      <c r="K58" s="1279"/>
      <c r="L58" s="1279"/>
      <c r="M58" s="1279"/>
      <c r="N58" s="1279"/>
      <c r="AM58" s="365"/>
      <c r="AN58" s="1277"/>
      <c r="AO58" s="1277"/>
      <c r="AP58" s="1277"/>
      <c r="AQ58" s="1277"/>
      <c r="AR58" s="1277"/>
      <c r="AS58" s="1277"/>
      <c r="AT58" s="1277"/>
      <c r="AU58" s="1277"/>
      <c r="AV58" s="1277"/>
      <c r="AW58" s="1277"/>
      <c r="AX58" s="1277"/>
      <c r="AY58" s="1277"/>
      <c r="AZ58" s="1277"/>
      <c r="BA58" s="1277"/>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92"/>
      <c r="DE58" s="387"/>
    </row>
    <row r="59" spans="1:109" s="381" customFormat="1" ht="13.5" x14ac:dyDescent="0.1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x14ac:dyDescent="0.1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x14ac:dyDescent="0.1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x14ac:dyDescent="0.1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x14ac:dyDescent="0.15">
      <c r="B63" s="385" t="s">
        <v>563</v>
      </c>
    </row>
    <row r="64" spans="1:109" ht="13.5" x14ac:dyDescent="0.15">
      <c r="B64" s="366"/>
      <c r="G64" s="382"/>
      <c r="I64" s="384"/>
      <c r="J64" s="384"/>
      <c r="K64" s="384"/>
      <c r="L64" s="384"/>
      <c r="M64" s="384"/>
      <c r="N64" s="383"/>
      <c r="AM64" s="382"/>
      <c r="AN64" s="382" t="s">
        <v>562</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x14ac:dyDescent="0.15">
      <c r="B65" s="366"/>
      <c r="AN65" s="1288" t="s">
        <v>570</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ht="13.5" x14ac:dyDescent="0.15">
      <c r="B66" s="366"/>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ht="13.5" x14ac:dyDescent="0.15">
      <c r="B67" s="366"/>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ht="13.5" x14ac:dyDescent="0.15">
      <c r="B68" s="366"/>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ht="13.5" x14ac:dyDescent="0.15">
      <c r="B69" s="366"/>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ht="13.5" x14ac:dyDescent="0.1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x14ac:dyDescent="0.15">
      <c r="B71" s="366"/>
      <c r="G71" s="376"/>
      <c r="I71" s="379"/>
      <c r="J71" s="378"/>
      <c r="K71" s="378"/>
      <c r="L71" s="377"/>
      <c r="M71" s="378"/>
      <c r="N71" s="377"/>
      <c r="AM71" s="376"/>
      <c r="AN71" s="365" t="s">
        <v>561</v>
      </c>
    </row>
    <row r="72" spans="2:107" ht="13.5" x14ac:dyDescent="0.15">
      <c r="B72" s="366"/>
      <c r="G72" s="1280"/>
      <c r="H72" s="1280"/>
      <c r="I72" s="1280"/>
      <c r="J72" s="1280"/>
      <c r="K72" s="375"/>
      <c r="L72" s="375"/>
      <c r="M72" s="374"/>
      <c r="N72" s="374"/>
      <c r="AN72" s="1283"/>
      <c r="AO72" s="1284"/>
      <c r="AP72" s="1284"/>
      <c r="AQ72" s="1284"/>
      <c r="AR72" s="1284"/>
      <c r="AS72" s="1284"/>
      <c r="AT72" s="1284"/>
      <c r="AU72" s="1284"/>
      <c r="AV72" s="1284"/>
      <c r="AW72" s="1284"/>
      <c r="AX72" s="1284"/>
      <c r="AY72" s="1284"/>
      <c r="AZ72" s="1284"/>
      <c r="BA72" s="1284"/>
      <c r="BB72" s="1284"/>
      <c r="BC72" s="1284"/>
      <c r="BD72" s="1284"/>
      <c r="BE72" s="1284"/>
      <c r="BF72" s="1284"/>
      <c r="BG72" s="1284"/>
      <c r="BH72" s="1284"/>
      <c r="BI72" s="1284"/>
      <c r="BJ72" s="1284"/>
      <c r="BK72" s="1284"/>
      <c r="BL72" s="1284"/>
      <c r="BM72" s="1284"/>
      <c r="BN72" s="1284"/>
      <c r="BO72" s="1285"/>
      <c r="BP72" s="1277" t="s">
        <v>538</v>
      </c>
      <c r="BQ72" s="1277"/>
      <c r="BR72" s="1277"/>
      <c r="BS72" s="1277"/>
      <c r="BT72" s="1277"/>
      <c r="BU72" s="1277"/>
      <c r="BV72" s="1277"/>
      <c r="BW72" s="1277"/>
      <c r="BX72" s="1277" t="s">
        <v>539</v>
      </c>
      <c r="BY72" s="1277"/>
      <c r="BZ72" s="1277"/>
      <c r="CA72" s="1277"/>
      <c r="CB72" s="1277"/>
      <c r="CC72" s="1277"/>
      <c r="CD72" s="1277"/>
      <c r="CE72" s="1277"/>
      <c r="CF72" s="1277" t="s">
        <v>540</v>
      </c>
      <c r="CG72" s="1277"/>
      <c r="CH72" s="1277"/>
      <c r="CI72" s="1277"/>
      <c r="CJ72" s="1277"/>
      <c r="CK72" s="1277"/>
      <c r="CL72" s="1277"/>
      <c r="CM72" s="1277"/>
      <c r="CN72" s="1277" t="s">
        <v>541</v>
      </c>
      <c r="CO72" s="1277"/>
      <c r="CP72" s="1277"/>
      <c r="CQ72" s="1277"/>
      <c r="CR72" s="1277"/>
      <c r="CS72" s="1277"/>
      <c r="CT72" s="1277"/>
      <c r="CU72" s="1277"/>
      <c r="CV72" s="1277" t="s">
        <v>542</v>
      </c>
      <c r="CW72" s="1277"/>
      <c r="CX72" s="1277"/>
      <c r="CY72" s="1277"/>
      <c r="CZ72" s="1277"/>
      <c r="DA72" s="1277"/>
      <c r="DB72" s="1277"/>
      <c r="DC72" s="1277"/>
    </row>
    <row r="73" spans="2:107" ht="13.5" x14ac:dyDescent="0.15">
      <c r="B73" s="366"/>
      <c r="G73" s="1286"/>
      <c r="H73" s="1286"/>
      <c r="I73" s="1286"/>
      <c r="J73" s="1286"/>
      <c r="K73" s="1276"/>
      <c r="L73" s="1276"/>
      <c r="M73" s="1276"/>
      <c r="N73" s="1276"/>
      <c r="AM73" s="373"/>
      <c r="AN73" s="1278" t="s">
        <v>560</v>
      </c>
      <c r="AO73" s="1278"/>
      <c r="AP73" s="1278"/>
      <c r="AQ73" s="1278"/>
      <c r="AR73" s="1278"/>
      <c r="AS73" s="1278"/>
      <c r="AT73" s="1278"/>
      <c r="AU73" s="1278"/>
      <c r="AV73" s="1278"/>
      <c r="AW73" s="1278"/>
      <c r="AX73" s="1278"/>
      <c r="AY73" s="1278"/>
      <c r="AZ73" s="1278"/>
      <c r="BA73" s="1278"/>
      <c r="BB73" s="1278" t="s">
        <v>558</v>
      </c>
      <c r="BC73" s="1278"/>
      <c r="BD73" s="1278"/>
      <c r="BE73" s="1278"/>
      <c r="BF73" s="1278"/>
      <c r="BG73" s="1278"/>
      <c r="BH73" s="1278"/>
      <c r="BI73" s="1278"/>
      <c r="BJ73" s="1278"/>
      <c r="BK73" s="1278"/>
      <c r="BL73" s="1278"/>
      <c r="BM73" s="1278"/>
      <c r="BN73" s="1278"/>
      <c r="BO73" s="1278"/>
      <c r="BP73" s="1275">
        <v>56.7</v>
      </c>
      <c r="BQ73" s="1275"/>
      <c r="BR73" s="1275"/>
      <c r="BS73" s="1275"/>
      <c r="BT73" s="1275"/>
      <c r="BU73" s="1275"/>
      <c r="BV73" s="1275"/>
      <c r="BW73" s="1275"/>
      <c r="BX73" s="1275">
        <v>68.7</v>
      </c>
      <c r="BY73" s="1275"/>
      <c r="BZ73" s="1275"/>
      <c r="CA73" s="1275"/>
      <c r="CB73" s="1275"/>
      <c r="CC73" s="1275"/>
      <c r="CD73" s="1275"/>
      <c r="CE73" s="1275"/>
      <c r="CF73" s="1275">
        <v>59.6</v>
      </c>
      <c r="CG73" s="1275"/>
      <c r="CH73" s="1275"/>
      <c r="CI73" s="1275"/>
      <c r="CJ73" s="1275"/>
      <c r="CK73" s="1275"/>
      <c r="CL73" s="1275"/>
      <c r="CM73" s="1275"/>
      <c r="CN73" s="1275">
        <v>67.8</v>
      </c>
      <c r="CO73" s="1275"/>
      <c r="CP73" s="1275"/>
      <c r="CQ73" s="1275"/>
      <c r="CR73" s="1275"/>
      <c r="CS73" s="1275"/>
      <c r="CT73" s="1275"/>
      <c r="CU73" s="1275"/>
      <c r="CV73" s="1275">
        <v>61.5</v>
      </c>
      <c r="CW73" s="1275"/>
      <c r="CX73" s="1275"/>
      <c r="CY73" s="1275"/>
      <c r="CZ73" s="1275"/>
      <c r="DA73" s="1275"/>
      <c r="DB73" s="1275"/>
      <c r="DC73" s="1275"/>
    </row>
    <row r="74" spans="2:107" ht="13.5" x14ac:dyDescent="0.15">
      <c r="B74" s="366"/>
      <c r="G74" s="1286"/>
      <c r="H74" s="1286"/>
      <c r="I74" s="1286"/>
      <c r="J74" s="1286"/>
      <c r="K74" s="1276"/>
      <c r="L74" s="1276"/>
      <c r="M74" s="1276"/>
      <c r="N74" s="1276"/>
      <c r="AM74" s="37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5" x14ac:dyDescent="0.15">
      <c r="B75" s="366"/>
      <c r="G75" s="1286"/>
      <c r="H75" s="1286"/>
      <c r="I75" s="1280"/>
      <c r="J75" s="1280"/>
      <c r="K75" s="1279"/>
      <c r="L75" s="1279"/>
      <c r="M75" s="1279"/>
      <c r="N75" s="1279"/>
      <c r="AM75" s="373"/>
      <c r="AN75" s="1278"/>
      <c r="AO75" s="1278"/>
      <c r="AP75" s="1278"/>
      <c r="AQ75" s="1278"/>
      <c r="AR75" s="1278"/>
      <c r="AS75" s="1278"/>
      <c r="AT75" s="1278"/>
      <c r="AU75" s="1278"/>
      <c r="AV75" s="1278"/>
      <c r="AW75" s="1278"/>
      <c r="AX75" s="1278"/>
      <c r="AY75" s="1278"/>
      <c r="AZ75" s="1278"/>
      <c r="BA75" s="1278"/>
      <c r="BB75" s="1278" t="s">
        <v>557</v>
      </c>
      <c r="BC75" s="1278"/>
      <c r="BD75" s="1278"/>
      <c r="BE75" s="1278"/>
      <c r="BF75" s="1278"/>
      <c r="BG75" s="1278"/>
      <c r="BH75" s="1278"/>
      <c r="BI75" s="1278"/>
      <c r="BJ75" s="1278"/>
      <c r="BK75" s="1278"/>
      <c r="BL75" s="1278"/>
      <c r="BM75" s="1278"/>
      <c r="BN75" s="1278"/>
      <c r="BO75" s="1278"/>
      <c r="BP75" s="1275">
        <v>15.9</v>
      </c>
      <c r="BQ75" s="1275"/>
      <c r="BR75" s="1275"/>
      <c r="BS75" s="1275"/>
      <c r="BT75" s="1275"/>
      <c r="BU75" s="1275"/>
      <c r="BV75" s="1275"/>
      <c r="BW75" s="1275"/>
      <c r="BX75" s="1275">
        <v>14.3</v>
      </c>
      <c r="BY75" s="1275"/>
      <c r="BZ75" s="1275"/>
      <c r="CA75" s="1275"/>
      <c r="CB75" s="1275"/>
      <c r="CC75" s="1275"/>
      <c r="CD75" s="1275"/>
      <c r="CE75" s="1275"/>
      <c r="CF75" s="1275">
        <v>12.8</v>
      </c>
      <c r="CG75" s="1275"/>
      <c r="CH75" s="1275"/>
      <c r="CI75" s="1275"/>
      <c r="CJ75" s="1275"/>
      <c r="CK75" s="1275"/>
      <c r="CL75" s="1275"/>
      <c r="CM75" s="1275"/>
      <c r="CN75" s="1275">
        <v>10.9</v>
      </c>
      <c r="CO75" s="1275"/>
      <c r="CP75" s="1275"/>
      <c r="CQ75" s="1275"/>
      <c r="CR75" s="1275"/>
      <c r="CS75" s="1275"/>
      <c r="CT75" s="1275"/>
      <c r="CU75" s="1275"/>
      <c r="CV75" s="1275">
        <v>10.6</v>
      </c>
      <c r="CW75" s="1275"/>
      <c r="CX75" s="1275"/>
      <c r="CY75" s="1275"/>
      <c r="CZ75" s="1275"/>
      <c r="DA75" s="1275"/>
      <c r="DB75" s="1275"/>
      <c r="DC75" s="1275"/>
    </row>
    <row r="76" spans="2:107" ht="13.5" x14ac:dyDescent="0.15">
      <c r="B76" s="366"/>
      <c r="G76" s="1286"/>
      <c r="H76" s="1286"/>
      <c r="I76" s="1280"/>
      <c r="J76" s="1280"/>
      <c r="K76" s="1279"/>
      <c r="L76" s="1279"/>
      <c r="M76" s="1279"/>
      <c r="N76" s="1279"/>
      <c r="AM76" s="37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5" x14ac:dyDescent="0.15">
      <c r="B77" s="366"/>
      <c r="G77" s="1280"/>
      <c r="H77" s="1280"/>
      <c r="I77" s="1280"/>
      <c r="J77" s="1280"/>
      <c r="K77" s="1276"/>
      <c r="L77" s="1276"/>
      <c r="M77" s="1276"/>
      <c r="N77" s="1276"/>
      <c r="AN77" s="1277" t="s">
        <v>559</v>
      </c>
      <c r="AO77" s="1277"/>
      <c r="AP77" s="1277"/>
      <c r="AQ77" s="1277"/>
      <c r="AR77" s="1277"/>
      <c r="AS77" s="1277"/>
      <c r="AT77" s="1277"/>
      <c r="AU77" s="1277"/>
      <c r="AV77" s="1277"/>
      <c r="AW77" s="1277"/>
      <c r="AX77" s="1277"/>
      <c r="AY77" s="1277"/>
      <c r="AZ77" s="1277"/>
      <c r="BA77" s="1277"/>
      <c r="BB77" s="1278" t="s">
        <v>558</v>
      </c>
      <c r="BC77" s="1278"/>
      <c r="BD77" s="1278"/>
      <c r="BE77" s="1278"/>
      <c r="BF77" s="1278"/>
      <c r="BG77" s="1278"/>
      <c r="BH77" s="1278"/>
      <c r="BI77" s="1278"/>
      <c r="BJ77" s="1278"/>
      <c r="BK77" s="1278"/>
      <c r="BL77" s="1278"/>
      <c r="BM77" s="1278"/>
      <c r="BN77" s="1278"/>
      <c r="BO77" s="1278"/>
      <c r="BP77" s="1275">
        <v>18.899999999999999</v>
      </c>
      <c r="BQ77" s="1275"/>
      <c r="BR77" s="1275"/>
      <c r="BS77" s="1275"/>
      <c r="BT77" s="1275"/>
      <c r="BU77" s="1275"/>
      <c r="BV77" s="1275"/>
      <c r="BW77" s="1275"/>
      <c r="BX77" s="1275">
        <v>10.199999999999999</v>
      </c>
      <c r="BY77" s="1275"/>
      <c r="BZ77" s="1275"/>
      <c r="CA77" s="1275"/>
      <c r="CB77" s="1275"/>
      <c r="CC77" s="1275"/>
      <c r="CD77" s="1275"/>
      <c r="CE77" s="1275"/>
      <c r="CF77" s="1275">
        <v>13.1</v>
      </c>
      <c r="CG77" s="1275"/>
      <c r="CH77" s="1275"/>
      <c r="CI77" s="1275"/>
      <c r="CJ77" s="1275"/>
      <c r="CK77" s="1275"/>
      <c r="CL77" s="1275"/>
      <c r="CM77" s="1275"/>
      <c r="CN77" s="1275">
        <v>0</v>
      </c>
      <c r="CO77" s="1275"/>
      <c r="CP77" s="1275"/>
      <c r="CQ77" s="1275"/>
      <c r="CR77" s="1275"/>
      <c r="CS77" s="1275"/>
      <c r="CT77" s="1275"/>
      <c r="CU77" s="1275"/>
      <c r="CV77" s="1275">
        <v>0</v>
      </c>
      <c r="CW77" s="1275"/>
      <c r="CX77" s="1275"/>
      <c r="CY77" s="1275"/>
      <c r="CZ77" s="1275"/>
      <c r="DA77" s="1275"/>
      <c r="DB77" s="1275"/>
      <c r="DC77" s="1275"/>
    </row>
    <row r="78" spans="2:107" ht="13.5" x14ac:dyDescent="0.15">
      <c r="B78" s="366"/>
      <c r="G78" s="1280"/>
      <c r="H78" s="1280"/>
      <c r="I78" s="1280"/>
      <c r="J78" s="1280"/>
      <c r="K78" s="1276"/>
      <c r="L78" s="1276"/>
      <c r="M78" s="1276"/>
      <c r="N78" s="1276"/>
      <c r="AN78" s="1277"/>
      <c r="AO78" s="1277"/>
      <c r="AP78" s="1277"/>
      <c r="AQ78" s="1277"/>
      <c r="AR78" s="1277"/>
      <c r="AS78" s="1277"/>
      <c r="AT78" s="1277"/>
      <c r="AU78" s="1277"/>
      <c r="AV78" s="1277"/>
      <c r="AW78" s="1277"/>
      <c r="AX78" s="1277"/>
      <c r="AY78" s="1277"/>
      <c r="AZ78" s="1277"/>
      <c r="BA78" s="1277"/>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5" x14ac:dyDescent="0.15">
      <c r="B79" s="366"/>
      <c r="G79" s="1280"/>
      <c r="H79" s="1280"/>
      <c r="I79" s="1281"/>
      <c r="J79" s="1281"/>
      <c r="K79" s="1282"/>
      <c r="L79" s="1282"/>
      <c r="M79" s="1282"/>
      <c r="N79" s="1282"/>
      <c r="AN79" s="1277"/>
      <c r="AO79" s="1277"/>
      <c r="AP79" s="1277"/>
      <c r="AQ79" s="1277"/>
      <c r="AR79" s="1277"/>
      <c r="AS79" s="1277"/>
      <c r="AT79" s="1277"/>
      <c r="AU79" s="1277"/>
      <c r="AV79" s="1277"/>
      <c r="AW79" s="1277"/>
      <c r="AX79" s="1277"/>
      <c r="AY79" s="1277"/>
      <c r="AZ79" s="1277"/>
      <c r="BA79" s="1277"/>
      <c r="BB79" s="1278" t="s">
        <v>557</v>
      </c>
      <c r="BC79" s="1278"/>
      <c r="BD79" s="1278"/>
      <c r="BE79" s="1278"/>
      <c r="BF79" s="1278"/>
      <c r="BG79" s="1278"/>
      <c r="BH79" s="1278"/>
      <c r="BI79" s="1278"/>
      <c r="BJ79" s="1278"/>
      <c r="BK79" s="1278"/>
      <c r="BL79" s="1278"/>
      <c r="BM79" s="1278"/>
      <c r="BN79" s="1278"/>
      <c r="BO79" s="1278"/>
      <c r="BP79" s="1275">
        <v>10.1</v>
      </c>
      <c r="BQ79" s="1275"/>
      <c r="BR79" s="1275"/>
      <c r="BS79" s="1275"/>
      <c r="BT79" s="1275"/>
      <c r="BU79" s="1275"/>
      <c r="BV79" s="1275"/>
      <c r="BW79" s="1275"/>
      <c r="BX79" s="1275">
        <v>9.1</v>
      </c>
      <c r="BY79" s="1275"/>
      <c r="BZ79" s="1275"/>
      <c r="CA79" s="1275"/>
      <c r="CB79" s="1275"/>
      <c r="CC79" s="1275"/>
      <c r="CD79" s="1275"/>
      <c r="CE79" s="1275"/>
      <c r="CF79" s="1275">
        <v>8.9</v>
      </c>
      <c r="CG79" s="1275"/>
      <c r="CH79" s="1275"/>
      <c r="CI79" s="1275"/>
      <c r="CJ79" s="1275"/>
      <c r="CK79" s="1275"/>
      <c r="CL79" s="1275"/>
      <c r="CM79" s="1275"/>
      <c r="CN79" s="1275">
        <v>7.9</v>
      </c>
      <c r="CO79" s="1275"/>
      <c r="CP79" s="1275"/>
      <c r="CQ79" s="1275"/>
      <c r="CR79" s="1275"/>
      <c r="CS79" s="1275"/>
      <c r="CT79" s="1275"/>
      <c r="CU79" s="1275"/>
      <c r="CV79" s="1275">
        <v>7.9</v>
      </c>
      <c r="CW79" s="1275"/>
      <c r="CX79" s="1275"/>
      <c r="CY79" s="1275"/>
      <c r="CZ79" s="1275"/>
      <c r="DA79" s="1275"/>
      <c r="DB79" s="1275"/>
      <c r="DC79" s="1275"/>
    </row>
    <row r="80" spans="2:107" ht="13.5" x14ac:dyDescent="0.15">
      <c r="B80" s="366"/>
      <c r="G80" s="1280"/>
      <c r="H80" s="1280"/>
      <c r="I80" s="1281"/>
      <c r="J80" s="1281"/>
      <c r="K80" s="1282"/>
      <c r="L80" s="1282"/>
      <c r="M80" s="1282"/>
      <c r="N80" s="1282"/>
      <c r="AN80" s="1277"/>
      <c r="AO80" s="1277"/>
      <c r="AP80" s="1277"/>
      <c r="AQ80" s="1277"/>
      <c r="AR80" s="1277"/>
      <c r="AS80" s="1277"/>
      <c r="AT80" s="1277"/>
      <c r="AU80" s="1277"/>
      <c r="AV80" s="1277"/>
      <c r="AW80" s="1277"/>
      <c r="AX80" s="1277"/>
      <c r="AY80" s="1277"/>
      <c r="AZ80" s="1277"/>
      <c r="BA80" s="1277"/>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5" x14ac:dyDescent="0.15">
      <c r="B81" s="366"/>
    </row>
    <row r="82" spans="2:109" ht="17.25" x14ac:dyDescent="0.1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x14ac:dyDescent="0.1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x14ac:dyDescent="0.15">
      <c r="DD84" s="365"/>
      <c r="DE84" s="365"/>
    </row>
    <row r="85" spans="2:109" ht="13.5" x14ac:dyDescent="0.15">
      <c r="DD85" s="365"/>
      <c r="DE85" s="365"/>
    </row>
    <row r="86" spans="2:109" ht="13.5" hidden="1" x14ac:dyDescent="0.15">
      <c r="DD86" s="365"/>
      <c r="DE86" s="365"/>
    </row>
    <row r="87" spans="2:109" ht="13.5" hidden="1" x14ac:dyDescent="0.15">
      <c r="K87" s="368"/>
      <c r="AQ87" s="368"/>
      <c r="BC87" s="368"/>
      <c r="BO87" s="368"/>
      <c r="CA87" s="368"/>
      <c r="CM87" s="368"/>
      <c r="CY87" s="368"/>
      <c r="DD87" s="365"/>
      <c r="DE87" s="365"/>
    </row>
    <row r="88" spans="2:109" ht="13.5" hidden="1" x14ac:dyDescent="0.15">
      <c r="DD88" s="365"/>
      <c r="DE88" s="365"/>
    </row>
    <row r="89" spans="2:109" ht="13.5" hidden="1" x14ac:dyDescent="0.15">
      <c r="DD89" s="365"/>
      <c r="DE89" s="365"/>
    </row>
    <row r="90" spans="2:109" ht="13.5" hidden="1" x14ac:dyDescent="0.15">
      <c r="DD90" s="365"/>
      <c r="DE90" s="365"/>
    </row>
    <row r="91" spans="2:109" ht="13.5" hidden="1" x14ac:dyDescent="0.15">
      <c r="DD91" s="365"/>
      <c r="DE91" s="365"/>
    </row>
    <row r="92" spans="2:109" ht="13.5" hidden="1" customHeight="1" x14ac:dyDescent="0.15">
      <c r="DD92" s="365"/>
      <c r="DE92" s="365"/>
    </row>
    <row r="93" spans="2:109" ht="13.5" hidden="1" customHeight="1" x14ac:dyDescent="0.15">
      <c r="DD93" s="365"/>
      <c r="DE93" s="365"/>
    </row>
    <row r="94" spans="2:109" ht="13.5" hidden="1" customHeight="1" x14ac:dyDescent="0.15">
      <c r="DD94" s="365"/>
      <c r="DE94" s="365"/>
    </row>
    <row r="95" spans="2:109" ht="13.5" hidden="1" customHeight="1" x14ac:dyDescent="0.15">
      <c r="DD95" s="365"/>
      <c r="DE95" s="365"/>
    </row>
    <row r="96" spans="2:109" ht="13.5" hidden="1" customHeight="1" x14ac:dyDescent="0.15">
      <c r="DD96" s="365"/>
      <c r="DE96" s="365"/>
    </row>
    <row r="97" spans="108:109" ht="13.5" hidden="1" customHeight="1" x14ac:dyDescent="0.15">
      <c r="DD97" s="365"/>
      <c r="DE97" s="365"/>
    </row>
    <row r="98" spans="108:109" ht="13.5" hidden="1" customHeight="1" x14ac:dyDescent="0.15">
      <c r="DD98" s="365"/>
      <c r="DE98" s="365"/>
    </row>
    <row r="99" spans="108:109" ht="13.5" hidden="1" customHeight="1" x14ac:dyDescent="0.15">
      <c r="DD99" s="365"/>
      <c r="DE99" s="365"/>
    </row>
    <row r="100" spans="108:109" ht="13.5" hidden="1" customHeight="1" x14ac:dyDescent="0.15">
      <c r="DD100" s="365"/>
      <c r="DE100" s="365"/>
    </row>
    <row r="101" spans="108:109" ht="13.5" hidden="1" customHeight="1" x14ac:dyDescent="0.15">
      <c r="DD101" s="365"/>
      <c r="DE101" s="365"/>
    </row>
    <row r="102" spans="108:109" ht="13.5" hidden="1" customHeight="1" x14ac:dyDescent="0.15">
      <c r="DD102" s="365"/>
      <c r="DE102" s="365"/>
    </row>
    <row r="103" spans="108:109" ht="13.5" hidden="1" customHeight="1" x14ac:dyDescent="0.15">
      <c r="DD103" s="365"/>
      <c r="DE103" s="365"/>
    </row>
    <row r="104" spans="108:109" ht="13.5" hidden="1" customHeight="1" x14ac:dyDescent="0.15">
      <c r="DD104" s="365"/>
      <c r="DE104" s="365"/>
    </row>
    <row r="105" spans="108:109" ht="13.5" hidden="1" customHeight="1" x14ac:dyDescent="0.15">
      <c r="DD105" s="365"/>
      <c r="DE105" s="365"/>
    </row>
    <row r="106" spans="108:109" ht="13.5" hidden="1" customHeight="1" x14ac:dyDescent="0.15">
      <c r="DD106" s="365"/>
      <c r="DE106" s="365"/>
    </row>
    <row r="107" spans="108:109" ht="13.5" hidden="1" customHeight="1" x14ac:dyDescent="0.15">
      <c r="DD107" s="365"/>
      <c r="DE107" s="365"/>
    </row>
    <row r="108" spans="108:109" ht="13.5" hidden="1" customHeight="1" x14ac:dyDescent="0.15">
      <c r="DD108" s="365"/>
      <c r="DE108" s="365"/>
    </row>
    <row r="109" spans="108:109" ht="13.5" hidden="1" customHeight="1" x14ac:dyDescent="0.15">
      <c r="DD109" s="365"/>
      <c r="DE109" s="365"/>
    </row>
    <row r="110" spans="108:109" ht="13.5" hidden="1" customHeight="1" x14ac:dyDescent="0.15">
      <c r="DD110" s="365"/>
      <c r="DE110" s="365"/>
    </row>
    <row r="111" spans="108:109" ht="13.5" hidden="1" customHeight="1" x14ac:dyDescent="0.15">
      <c r="DD111" s="365"/>
      <c r="DE111" s="365"/>
    </row>
    <row r="112" spans="108:109" ht="13.5" hidden="1" customHeight="1" x14ac:dyDescent="0.15">
      <c r="DD112" s="365"/>
      <c r="DE112" s="365"/>
    </row>
    <row r="113" spans="108:109" ht="13.5" hidden="1" customHeight="1" x14ac:dyDescent="0.15">
      <c r="DD113" s="365"/>
      <c r="DE113" s="365"/>
    </row>
    <row r="114" spans="108:109" ht="13.5" hidden="1" customHeight="1" x14ac:dyDescent="0.15">
      <c r="DD114" s="365"/>
      <c r="DE114" s="365"/>
    </row>
    <row r="115" spans="108:109" ht="13.5" hidden="1" customHeight="1" x14ac:dyDescent="0.15">
      <c r="DD115" s="365"/>
      <c r="DE115" s="365"/>
    </row>
    <row r="116" spans="108:109" ht="13.5" hidden="1" customHeight="1" x14ac:dyDescent="0.15">
      <c r="DD116" s="365"/>
      <c r="DE116" s="365"/>
    </row>
    <row r="117" spans="108:109" ht="13.5" hidden="1" customHeight="1" x14ac:dyDescent="0.15">
      <c r="DD117" s="365"/>
      <c r="DE117" s="365"/>
    </row>
    <row r="118" spans="108:109" ht="13.5" hidden="1" customHeight="1" x14ac:dyDescent="0.15">
      <c r="DD118" s="365"/>
      <c r="DE118" s="365"/>
    </row>
    <row r="119" spans="108:109" ht="13.5" hidden="1" customHeight="1" x14ac:dyDescent="0.15">
      <c r="DD119" s="365"/>
      <c r="DE119" s="365"/>
    </row>
    <row r="120" spans="108:109" ht="13.5" hidden="1" customHeight="1" x14ac:dyDescent="0.15">
      <c r="DD120" s="365"/>
      <c r="DE120" s="365"/>
    </row>
    <row r="121" spans="108:109" ht="13.5" hidden="1" customHeight="1" x14ac:dyDescent="0.15">
      <c r="DD121" s="365"/>
      <c r="DE121" s="365"/>
    </row>
    <row r="122" spans="108:109" ht="13.5" hidden="1" customHeight="1" x14ac:dyDescent="0.15">
      <c r="DD122" s="365"/>
      <c r="DE122" s="365"/>
    </row>
    <row r="123" spans="108:109" ht="13.5" hidden="1" customHeight="1" x14ac:dyDescent="0.15">
      <c r="DD123" s="365"/>
      <c r="DE123" s="365"/>
    </row>
    <row r="124" spans="108:109" ht="13.5" hidden="1" customHeight="1" x14ac:dyDescent="0.15">
      <c r="DD124" s="365"/>
      <c r="DE124" s="365"/>
    </row>
    <row r="125" spans="108:109" ht="13.5" hidden="1" customHeight="1" x14ac:dyDescent="0.15">
      <c r="DD125" s="365"/>
      <c r="DE125" s="365"/>
    </row>
    <row r="126" spans="108:109" ht="13.5" hidden="1" customHeight="1" x14ac:dyDescent="0.15">
      <c r="DD126" s="365"/>
      <c r="DE126" s="365"/>
    </row>
    <row r="127" spans="108:109" ht="13.5" hidden="1" customHeight="1" x14ac:dyDescent="0.15">
      <c r="DD127" s="365"/>
      <c r="DE127" s="365"/>
    </row>
    <row r="128" spans="108:109" ht="13.5" hidden="1" customHeight="1" x14ac:dyDescent="0.15">
      <c r="DD128" s="365"/>
      <c r="DE128" s="365"/>
    </row>
    <row r="129" spans="108:109" ht="13.5" hidden="1" customHeight="1" x14ac:dyDescent="0.15">
      <c r="DD129" s="365"/>
      <c r="DE129" s="365"/>
    </row>
    <row r="130" spans="108:109" ht="13.5" hidden="1" customHeight="1" x14ac:dyDescent="0.15">
      <c r="DD130" s="365"/>
      <c r="DE130" s="365"/>
    </row>
    <row r="131" spans="108:109" ht="13.5" hidden="1" customHeight="1" x14ac:dyDescent="0.15">
      <c r="DD131" s="365"/>
      <c r="DE131" s="365"/>
    </row>
    <row r="132" spans="108:109" ht="13.5" hidden="1" customHeight="1" x14ac:dyDescent="0.15">
      <c r="DD132" s="365"/>
      <c r="DE132" s="365"/>
    </row>
    <row r="133" spans="108:109" ht="13.5" hidden="1" customHeight="1" x14ac:dyDescent="0.15">
      <c r="DD133" s="365"/>
      <c r="DE133" s="365"/>
    </row>
    <row r="134" spans="108:109" ht="13.5" hidden="1" customHeight="1" x14ac:dyDescent="0.15">
      <c r="DD134" s="365"/>
      <c r="DE134" s="365"/>
    </row>
    <row r="135" spans="108:109" ht="13.5" hidden="1" customHeight="1" x14ac:dyDescent="0.15">
      <c r="DD135" s="365"/>
      <c r="DE135" s="365"/>
    </row>
    <row r="136" spans="108:109" ht="13.5" hidden="1" customHeight="1" x14ac:dyDescent="0.15">
      <c r="DD136" s="365"/>
      <c r="DE136" s="365"/>
    </row>
    <row r="137" spans="108:109" ht="13.5" hidden="1" customHeight="1" x14ac:dyDescent="0.15">
      <c r="DD137" s="365"/>
      <c r="DE137" s="365"/>
    </row>
    <row r="138" spans="108:109" ht="13.5" hidden="1" customHeight="1" x14ac:dyDescent="0.15">
      <c r="DD138" s="365"/>
      <c r="DE138" s="365"/>
    </row>
    <row r="139" spans="108:109" ht="13.5" hidden="1" customHeight="1" x14ac:dyDescent="0.15">
      <c r="DD139" s="365"/>
      <c r="DE139" s="365"/>
    </row>
    <row r="140" spans="108:109" ht="13.5" hidden="1" customHeight="1" x14ac:dyDescent="0.15">
      <c r="DD140" s="365"/>
      <c r="DE140" s="365"/>
    </row>
    <row r="141" spans="108:109" ht="13.5" hidden="1" customHeight="1" x14ac:dyDescent="0.15">
      <c r="DD141" s="365"/>
      <c r="DE141" s="365"/>
    </row>
    <row r="142" spans="108:109" ht="13.5" hidden="1" customHeight="1" x14ac:dyDescent="0.15">
      <c r="DD142" s="365"/>
      <c r="DE142" s="365"/>
    </row>
    <row r="143" spans="108:109" ht="13.5" hidden="1" customHeight="1" x14ac:dyDescent="0.15">
      <c r="DD143" s="365"/>
      <c r="DE143" s="365"/>
    </row>
    <row r="144" spans="108:109" ht="13.5" hidden="1" customHeight="1" x14ac:dyDescent="0.15">
      <c r="DD144" s="365"/>
      <c r="DE144" s="365"/>
    </row>
    <row r="145" spans="108:109" ht="13.5" hidden="1" customHeight="1" x14ac:dyDescent="0.15">
      <c r="DD145" s="365"/>
      <c r="DE145" s="365"/>
    </row>
    <row r="146" spans="108:109" ht="13.5" hidden="1" customHeight="1" x14ac:dyDescent="0.15">
      <c r="DD146" s="365"/>
      <c r="DE146" s="365"/>
    </row>
    <row r="147" spans="108:109" ht="13.5" hidden="1" customHeight="1" x14ac:dyDescent="0.15">
      <c r="DD147" s="365"/>
      <c r="DE147" s="365"/>
    </row>
    <row r="148" spans="108:109" ht="13.5" hidden="1" customHeight="1" x14ac:dyDescent="0.15">
      <c r="DD148" s="365"/>
      <c r="DE148" s="365"/>
    </row>
    <row r="149" spans="108:109" ht="13.5" hidden="1" customHeight="1" x14ac:dyDescent="0.15">
      <c r="DD149" s="365"/>
      <c r="DE149" s="365"/>
    </row>
    <row r="150" spans="108:109" ht="13.5" hidden="1" customHeight="1" x14ac:dyDescent="0.15">
      <c r="DD150" s="365"/>
      <c r="DE150" s="365"/>
    </row>
    <row r="151" spans="108:109" ht="13.5" hidden="1" customHeight="1" x14ac:dyDescent="0.15">
      <c r="DD151" s="365"/>
      <c r="DE151" s="365"/>
    </row>
    <row r="152" spans="108:109" ht="13.5" hidden="1" customHeight="1" x14ac:dyDescent="0.15">
      <c r="DD152" s="365"/>
      <c r="DE152" s="365"/>
    </row>
    <row r="153" spans="108:109" ht="13.5" hidden="1" customHeight="1" x14ac:dyDescent="0.15">
      <c r="DD153" s="365"/>
      <c r="DE153" s="365"/>
    </row>
    <row r="154" spans="108:109" ht="13.5" hidden="1" customHeight="1" x14ac:dyDescent="0.15">
      <c r="DD154" s="365"/>
      <c r="DE154" s="365"/>
    </row>
    <row r="155" spans="108:109" ht="13.5" hidden="1" customHeight="1" x14ac:dyDescent="0.15">
      <c r="DD155" s="365"/>
      <c r="DE155" s="365"/>
    </row>
    <row r="156" spans="108:109" ht="13.5" hidden="1" customHeight="1" x14ac:dyDescent="0.15">
      <c r="DD156" s="365"/>
      <c r="DE156" s="365"/>
    </row>
    <row r="157" spans="108:109" ht="13.5" hidden="1" customHeight="1" x14ac:dyDescent="0.15">
      <c r="DD157" s="365"/>
      <c r="DE157" s="365"/>
    </row>
    <row r="158" spans="108:109" ht="13.5" hidden="1" customHeight="1" x14ac:dyDescent="0.15">
      <c r="DD158" s="365"/>
      <c r="DE158" s="365"/>
    </row>
    <row r="159" spans="108:109" ht="13.5" hidden="1" customHeight="1" x14ac:dyDescent="0.15">
      <c r="DD159" s="365"/>
      <c r="DE159" s="365"/>
    </row>
    <row r="160" spans="108:109" ht="13.5" hidden="1" customHeight="1" x14ac:dyDescent="0.15">
      <c r="DD160" s="365"/>
      <c r="DE160" s="36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cv45E4UpRpg8bFW2Zui0r74xV6jZTyFoWPtXwK/OjvnQ8XAdLwstbDt7vORgaXShBN9+xpYr5D4Pxm8B5fL8RA==" saltValue="DgL8zRIrctLokWlHrygB2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H94" zoomScaleNormal="100" zoomScaleSheetLayoutView="70" workbookViewId="0">
      <selection activeCell="AE109" sqref="AE109"/>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567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m5qf21ovpGPUWexxYcxagfYGhi4gBPUjf12stdkGN7twq2OOwOB3QI8eub2IMNmvgkNhTzkjzjZxYITy2NHsSQ==" saltValue="btDx4WrBnHwX1CpBbT5WI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BC1" zoomScaleNormal="100" zoomScaleSheetLayoutView="55" workbookViewId="0">
      <selection activeCell="BJ109" sqref="BJ109"/>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568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lKqQBz4IKe7ic5PS86O65AZii4p0/rDKRn3GD4MLtEFi7uPa9cF6Mf3KB/BPNwwsv91rKgqPoI1tL0c/q+0zyQ==" saltValue="NY2opxSF5+/k34aAn/ZjM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47</v>
      </c>
      <c r="E2" s="134"/>
      <c r="F2" s="135" t="s">
        <v>536</v>
      </c>
      <c r="G2" s="136"/>
      <c r="H2" s="137"/>
    </row>
    <row r="3" spans="1:8" x14ac:dyDescent="0.15">
      <c r="A3" s="133" t="s">
        <v>529</v>
      </c>
      <c r="B3" s="138"/>
      <c r="C3" s="139"/>
      <c r="D3" s="140">
        <v>159373</v>
      </c>
      <c r="E3" s="141"/>
      <c r="F3" s="142">
        <v>82748</v>
      </c>
      <c r="G3" s="143"/>
      <c r="H3" s="144"/>
    </row>
    <row r="4" spans="1:8" x14ac:dyDescent="0.15">
      <c r="A4" s="145"/>
      <c r="B4" s="146"/>
      <c r="C4" s="147"/>
      <c r="D4" s="148">
        <v>50309</v>
      </c>
      <c r="E4" s="149"/>
      <c r="F4" s="150">
        <v>44732</v>
      </c>
      <c r="G4" s="151"/>
      <c r="H4" s="152"/>
    </row>
    <row r="5" spans="1:8" x14ac:dyDescent="0.15">
      <c r="A5" s="133" t="s">
        <v>531</v>
      </c>
      <c r="B5" s="138"/>
      <c r="C5" s="139"/>
      <c r="D5" s="140">
        <v>282131</v>
      </c>
      <c r="E5" s="141"/>
      <c r="F5" s="142">
        <v>91837</v>
      </c>
      <c r="G5" s="143"/>
      <c r="H5" s="144"/>
    </row>
    <row r="6" spans="1:8" x14ac:dyDescent="0.15">
      <c r="A6" s="145"/>
      <c r="B6" s="146"/>
      <c r="C6" s="147"/>
      <c r="D6" s="148">
        <v>144806</v>
      </c>
      <c r="E6" s="149"/>
      <c r="F6" s="150">
        <v>54439</v>
      </c>
      <c r="G6" s="151"/>
      <c r="H6" s="152"/>
    </row>
    <row r="7" spans="1:8" x14ac:dyDescent="0.15">
      <c r="A7" s="133" t="s">
        <v>532</v>
      </c>
      <c r="B7" s="138"/>
      <c r="C7" s="139"/>
      <c r="D7" s="140">
        <v>182791</v>
      </c>
      <c r="E7" s="141"/>
      <c r="F7" s="142">
        <v>75972</v>
      </c>
      <c r="G7" s="143"/>
      <c r="H7" s="144"/>
    </row>
    <row r="8" spans="1:8" x14ac:dyDescent="0.15">
      <c r="A8" s="145"/>
      <c r="B8" s="146"/>
      <c r="C8" s="147"/>
      <c r="D8" s="148">
        <v>47415</v>
      </c>
      <c r="E8" s="149"/>
      <c r="F8" s="150">
        <v>40712</v>
      </c>
      <c r="G8" s="151"/>
      <c r="H8" s="152"/>
    </row>
    <row r="9" spans="1:8" x14ac:dyDescent="0.15">
      <c r="A9" s="133" t="s">
        <v>533</v>
      </c>
      <c r="B9" s="138"/>
      <c r="C9" s="139"/>
      <c r="D9" s="140">
        <v>116335</v>
      </c>
      <c r="E9" s="141"/>
      <c r="F9" s="142">
        <v>79466</v>
      </c>
      <c r="G9" s="143"/>
      <c r="H9" s="144"/>
    </row>
    <row r="10" spans="1:8" x14ac:dyDescent="0.15">
      <c r="A10" s="145"/>
      <c r="B10" s="146"/>
      <c r="C10" s="147"/>
      <c r="D10" s="148">
        <v>64669</v>
      </c>
      <c r="E10" s="149"/>
      <c r="F10" s="150">
        <v>44645</v>
      </c>
      <c r="G10" s="151"/>
      <c r="H10" s="152"/>
    </row>
    <row r="11" spans="1:8" x14ac:dyDescent="0.15">
      <c r="A11" s="133" t="s">
        <v>534</v>
      </c>
      <c r="B11" s="138"/>
      <c r="C11" s="139"/>
      <c r="D11" s="140">
        <v>163511</v>
      </c>
      <c r="E11" s="141"/>
      <c r="F11" s="142">
        <v>90072</v>
      </c>
      <c r="G11" s="143"/>
      <c r="H11" s="144"/>
    </row>
    <row r="12" spans="1:8" x14ac:dyDescent="0.15">
      <c r="A12" s="145"/>
      <c r="B12" s="146"/>
      <c r="C12" s="153"/>
      <c r="D12" s="148">
        <v>37761</v>
      </c>
      <c r="E12" s="149"/>
      <c r="F12" s="150">
        <v>46083</v>
      </c>
      <c r="G12" s="151"/>
      <c r="H12" s="152"/>
    </row>
    <row r="13" spans="1:8" x14ac:dyDescent="0.15">
      <c r="A13" s="133"/>
      <c r="B13" s="138"/>
      <c r="C13" s="154"/>
      <c r="D13" s="155">
        <v>180828</v>
      </c>
      <c r="E13" s="156"/>
      <c r="F13" s="157">
        <v>84019</v>
      </c>
      <c r="G13" s="158"/>
      <c r="H13" s="144"/>
    </row>
    <row r="14" spans="1:8" x14ac:dyDescent="0.15">
      <c r="A14" s="145"/>
      <c r="B14" s="146"/>
      <c r="C14" s="147"/>
      <c r="D14" s="148">
        <v>68992</v>
      </c>
      <c r="E14" s="149"/>
      <c r="F14" s="150">
        <v>46122</v>
      </c>
      <c r="G14" s="151"/>
      <c r="H14" s="152"/>
    </row>
    <row r="17" spans="1:11" x14ac:dyDescent="0.15">
      <c r="A17" s="129" t="s">
        <v>48</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49</v>
      </c>
      <c r="B19" s="159">
        <f>ROUND(VALUE(SUBSTITUTE(実質収支比率等に係る経年分析!F$48,"▲","-")),2)</f>
        <v>2.98</v>
      </c>
      <c r="C19" s="159">
        <f>ROUND(VALUE(SUBSTITUTE(実質収支比率等に係る経年分析!G$48,"▲","-")),2)</f>
        <v>6.03</v>
      </c>
      <c r="D19" s="159">
        <f>ROUND(VALUE(SUBSTITUTE(実質収支比率等に係る経年分析!H$48,"▲","-")),2)</f>
        <v>6.68</v>
      </c>
      <c r="E19" s="159">
        <f>ROUND(VALUE(SUBSTITUTE(実質収支比率等に係る経年分析!I$48,"▲","-")),2)</f>
        <v>5.05</v>
      </c>
      <c r="F19" s="159">
        <f>ROUND(VALUE(SUBSTITUTE(実質収支比率等に係る経年分析!J$48,"▲","-")),2)</f>
        <v>5.29</v>
      </c>
    </row>
    <row r="20" spans="1:11" x14ac:dyDescent="0.15">
      <c r="A20" s="159" t="s">
        <v>50</v>
      </c>
      <c r="B20" s="159">
        <f>ROUND(VALUE(SUBSTITUTE(実質収支比率等に係る経年分析!F$47,"▲","-")),2)</f>
        <v>12.09</v>
      </c>
      <c r="C20" s="159">
        <f>ROUND(VALUE(SUBSTITUTE(実質収支比率等に係る経年分析!G$47,"▲","-")),2)</f>
        <v>12.35</v>
      </c>
      <c r="D20" s="159">
        <f>ROUND(VALUE(SUBSTITUTE(実質収支比率等に係る経年分析!H$47,"▲","-")),2)</f>
        <v>12.28</v>
      </c>
      <c r="E20" s="159">
        <f>ROUND(VALUE(SUBSTITUTE(実質収支比率等に係る経年分析!I$47,"▲","-")),2)</f>
        <v>12.43</v>
      </c>
      <c r="F20" s="159">
        <f>ROUND(VALUE(SUBSTITUTE(実質収支比率等に係る経年分析!J$47,"▲","-")),2)</f>
        <v>12.57</v>
      </c>
    </row>
    <row r="21" spans="1:11" x14ac:dyDescent="0.15">
      <c r="A21" s="159" t="s">
        <v>51</v>
      </c>
      <c r="B21" s="159">
        <f>IF(ISNUMBER(VALUE(SUBSTITUTE(実質収支比率等に係る経年分析!F$49,"▲","-"))),ROUND(VALUE(SUBSTITUTE(実質収支比率等に係る経年分析!F$49,"▲","-")),2),NA())</f>
        <v>1.6</v>
      </c>
      <c r="C21" s="159">
        <f>IF(ISNUMBER(VALUE(SUBSTITUTE(実質収支比率等に係る経年分析!G$49,"▲","-"))),ROUND(VALUE(SUBSTITUTE(実質収支比率等に係る経年分析!G$49,"▲","-")),2),NA())</f>
        <v>3</v>
      </c>
      <c r="D21" s="159">
        <f>IF(ISNUMBER(VALUE(SUBSTITUTE(実質収支比率等に係る経年分析!H$49,"▲","-"))),ROUND(VALUE(SUBSTITUTE(実質収支比率等に係る経年分析!H$49,"▲","-")),2),NA())</f>
        <v>0.69</v>
      </c>
      <c r="E21" s="159">
        <f>IF(ISNUMBER(VALUE(SUBSTITUTE(実質収支比率等に係る経年分析!I$49,"▲","-"))),ROUND(VALUE(SUBSTITUTE(実質収支比率等に係る経年分析!I$49,"▲","-")),2),NA())</f>
        <v>-1.71</v>
      </c>
      <c r="F21" s="159">
        <f>IF(ISNUMBER(VALUE(SUBSTITUTE(実質収支比率等に係る経年分析!J$49,"▲","-"))),ROUND(VALUE(SUBSTITUTE(実質収支比率等に係る経年分析!J$49,"▲","-")),2),NA())</f>
        <v>0.19</v>
      </c>
    </row>
    <row r="24" spans="1:11" x14ac:dyDescent="0.15">
      <c r="A24" s="129" t="s">
        <v>52</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53</v>
      </c>
      <c r="C26" s="160" t="s">
        <v>54</v>
      </c>
      <c r="D26" s="160" t="s">
        <v>53</v>
      </c>
      <c r="E26" s="160" t="s">
        <v>54</v>
      </c>
      <c r="F26" s="160" t="s">
        <v>53</v>
      </c>
      <c r="G26" s="160" t="s">
        <v>54</v>
      </c>
      <c r="H26" s="160" t="s">
        <v>53</v>
      </c>
      <c r="I26" s="160" t="s">
        <v>54</v>
      </c>
      <c r="J26" s="160" t="s">
        <v>53</v>
      </c>
      <c r="K26" s="160" t="s">
        <v>54</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簡易水道事業特別会計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0.01</v>
      </c>
    </row>
    <row r="30" spans="1:11" x14ac:dyDescent="0.15">
      <c r="A30" s="160" t="str">
        <f>IF(連結実質赤字比率に係る赤字・黒字の構成分析!C$40="",NA(),連結実質赤字比率に係る赤字・黒字の構成分析!C$40)</f>
        <v>公共下水道事業特別会計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0.03</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0.04</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7.0000000000000007E-2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7.0000000000000007E-2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0.04</v>
      </c>
    </row>
    <row r="31" spans="1:11" x14ac:dyDescent="0.15">
      <c r="A31" s="160" t="str">
        <f>IF(連結実質赤字比率に係る赤字・黒字の構成分析!C$39="",NA(),連結実質赤字比率に係る赤字・黒字の構成分析!C$39)</f>
        <v>介護保険特別会計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0.35</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0.4</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0.54</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0.41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0.96</v>
      </c>
    </row>
    <row r="32" spans="1:11" x14ac:dyDescent="0.15">
      <c r="A32" s="160" t="str">
        <f>IF(連結実質赤字比率に係る赤字・黒字の構成分析!C$38="",NA(),連結実質赤字比率に係る赤字・黒字の構成分析!C$38)</f>
        <v>国民健康保険特別会計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0.48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2.62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2.95</v>
      </c>
    </row>
    <row r="33" spans="1:16" x14ac:dyDescent="0.15">
      <c r="A33" s="160" t="str">
        <f>IF(連結実質赤字比率に係る赤字・黒字の構成分析!C$37="",NA(),連結実質赤字比率に係る赤字・黒字の構成分析!C$37)</f>
        <v>一般会計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2.98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6.02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6.67</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5.04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5.29</v>
      </c>
    </row>
    <row r="34" spans="1:16" x14ac:dyDescent="0.15">
      <c r="A34" s="160" t="str">
        <f>IF(連結実質赤字比率に係る赤字・黒字の構成分析!C$36="",NA(),連結実質赤字比率に係る赤字・黒字の構成分析!C$36)</f>
        <v>病院事業会計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8.02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7.73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7.62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7.71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7.4</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5.89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6.41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6.76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7.07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7.66</v>
      </c>
    </row>
    <row r="36" spans="1:16" x14ac:dyDescent="0.15">
      <c r="A36" s="160" t="str">
        <f>IF(連結実質赤字比率に係る赤字・黒字の構成分析!C$34="",NA(),連結実質赤字比率に係る赤字・黒字の構成分析!C$34)</f>
        <v>ラベンダーハイツ事業特別会計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0.35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0.11</v>
      </c>
      <c r="F36" s="160">
        <f>IF(ROUND(VALUE(SUBSTITUTE(連結実質赤字比率に係る赤字・黒字の構成分析!H$34,"▲", "-")), 2) &lt; 0, ABS(ROUND(VALUE(SUBSTITUTE(連結実質赤字比率に係る赤字・黒字の構成分析!H$34,"▲", "-")), 2)), NA())</f>
        <v>0.44</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0.56000000000000005</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0.48</v>
      </c>
      <c r="K36" s="160" t="e">
        <f>IF(ROUND(VALUE(SUBSTITUTE(連結実質赤字比率に係る赤字・黒字の構成分析!J$34,"▲", "-")), 2) &gt;= 0, ABS(ROUND(VALUE(SUBSTITUTE(連結実質赤字比率に係る赤字・黒字の構成分析!J$34,"▲", "-")), 2)), NA())</f>
        <v>#N/A</v>
      </c>
    </row>
    <row r="39" spans="1:16" x14ac:dyDescent="0.15">
      <c r="A39" s="129" t="s">
        <v>55</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56</v>
      </c>
      <c r="C41" s="161"/>
      <c r="D41" s="161" t="s">
        <v>57</v>
      </c>
      <c r="E41" s="161" t="s">
        <v>56</v>
      </c>
      <c r="F41" s="161"/>
      <c r="G41" s="161" t="s">
        <v>57</v>
      </c>
      <c r="H41" s="161" t="s">
        <v>56</v>
      </c>
      <c r="I41" s="161"/>
      <c r="J41" s="161" t="s">
        <v>57</v>
      </c>
      <c r="K41" s="161" t="s">
        <v>56</v>
      </c>
      <c r="L41" s="161"/>
      <c r="M41" s="161" t="s">
        <v>57</v>
      </c>
      <c r="N41" s="161" t="s">
        <v>56</v>
      </c>
      <c r="O41" s="161"/>
      <c r="P41" s="161" t="s">
        <v>57</v>
      </c>
    </row>
    <row r="42" spans="1:16" x14ac:dyDescent="0.15">
      <c r="A42" s="161" t="s">
        <v>58</v>
      </c>
      <c r="B42" s="161"/>
      <c r="C42" s="161"/>
      <c r="D42" s="161">
        <f>'実質公債費比率（分子）の構造'!K$52</f>
        <v>689</v>
      </c>
      <c r="E42" s="161"/>
      <c r="F42" s="161"/>
      <c r="G42" s="161">
        <f>'実質公債費比率（分子）の構造'!L$52</f>
        <v>705</v>
      </c>
      <c r="H42" s="161"/>
      <c r="I42" s="161"/>
      <c r="J42" s="161">
        <f>'実質公債費比率（分子）の構造'!M$52</f>
        <v>690</v>
      </c>
      <c r="K42" s="161"/>
      <c r="L42" s="161"/>
      <c r="M42" s="161">
        <f>'実質公債費比率（分子）の構造'!N$52</f>
        <v>701</v>
      </c>
      <c r="N42" s="161"/>
      <c r="O42" s="161"/>
      <c r="P42" s="161">
        <f>'実質公債費比率（分子）の構造'!O$52</f>
        <v>688</v>
      </c>
    </row>
    <row r="43" spans="1:16" x14ac:dyDescent="0.15">
      <c r="A43" s="161" t="s">
        <v>59</v>
      </c>
      <c r="B43" s="161" t="str">
        <f>'実質公債費比率（分子）の構造'!K$51</f>
        <v>-</v>
      </c>
      <c r="C43" s="161"/>
      <c r="D43" s="161"/>
      <c r="E43" s="161">
        <f>'実質公債費比率（分子）の構造'!L$51</f>
        <v>0</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60</v>
      </c>
      <c r="B44" s="161">
        <f>'実質公債費比率（分子）の構造'!K$50</f>
        <v>168</v>
      </c>
      <c r="C44" s="161"/>
      <c r="D44" s="161"/>
      <c r="E44" s="161">
        <f>'実質公債費比率（分子）の構造'!L$50</f>
        <v>125</v>
      </c>
      <c r="F44" s="161"/>
      <c r="G44" s="161"/>
      <c r="H44" s="161">
        <f>'実質公債費比率（分子）の構造'!M$50</f>
        <v>124</v>
      </c>
      <c r="I44" s="161"/>
      <c r="J44" s="161"/>
      <c r="K44" s="161">
        <f>'実質公債費比率（分子）の構造'!N$50</f>
        <v>122</v>
      </c>
      <c r="L44" s="161"/>
      <c r="M44" s="161"/>
      <c r="N44" s="161">
        <f>'実質公債費比率（分子）の構造'!O$50</f>
        <v>119</v>
      </c>
      <c r="O44" s="161"/>
      <c r="P44" s="161"/>
    </row>
    <row r="45" spans="1:16" x14ac:dyDescent="0.15">
      <c r="A45" s="161" t="s">
        <v>61</v>
      </c>
      <c r="B45" s="161">
        <f>'実質公債費比率（分子）の構造'!K$49</f>
        <v>63</v>
      </c>
      <c r="C45" s="161"/>
      <c r="D45" s="161"/>
      <c r="E45" s="161">
        <f>'実質公債費比率（分子）の構造'!L$49</f>
        <v>57</v>
      </c>
      <c r="F45" s="161"/>
      <c r="G45" s="161"/>
      <c r="H45" s="161">
        <f>'実質公債費比率（分子）の構造'!M$49</f>
        <v>54</v>
      </c>
      <c r="I45" s="161"/>
      <c r="J45" s="161"/>
      <c r="K45" s="161">
        <f>'実質公債費比率（分子）の構造'!N$49</f>
        <v>48</v>
      </c>
      <c r="L45" s="161"/>
      <c r="M45" s="161"/>
      <c r="N45" s="161">
        <f>'実質公債費比率（分子）の構造'!O$49</f>
        <v>36</v>
      </c>
      <c r="O45" s="161"/>
      <c r="P45" s="161"/>
    </row>
    <row r="46" spans="1:16" x14ac:dyDescent="0.15">
      <c r="A46" s="161" t="s">
        <v>62</v>
      </c>
      <c r="B46" s="161">
        <f>'実質公債費比率（分子）の構造'!K$48</f>
        <v>161</v>
      </c>
      <c r="C46" s="161"/>
      <c r="D46" s="161"/>
      <c r="E46" s="161">
        <f>'実質公債費比率（分子）の構造'!L$48</f>
        <v>169</v>
      </c>
      <c r="F46" s="161"/>
      <c r="G46" s="161"/>
      <c r="H46" s="161">
        <f>'実質公債費比率（分子）の構造'!M$48</f>
        <v>163</v>
      </c>
      <c r="I46" s="161"/>
      <c r="J46" s="161"/>
      <c r="K46" s="161">
        <f>'実質公債費比率（分子）の構造'!N$48</f>
        <v>169</v>
      </c>
      <c r="L46" s="161"/>
      <c r="M46" s="161"/>
      <c r="N46" s="161">
        <f>'実質公債費比率（分子）の構造'!O$48</f>
        <v>149</v>
      </c>
      <c r="O46" s="161"/>
      <c r="P46" s="161"/>
    </row>
    <row r="47" spans="1:16" x14ac:dyDescent="0.15">
      <c r="A47" s="161" t="s">
        <v>63</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64</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65</v>
      </c>
      <c r="B49" s="161">
        <f>'実質公債費比率（分子）の構造'!K$45</f>
        <v>894</v>
      </c>
      <c r="C49" s="161"/>
      <c r="D49" s="161"/>
      <c r="E49" s="161">
        <f>'実質公債費比率（分子）の構造'!L$45</f>
        <v>755</v>
      </c>
      <c r="F49" s="161"/>
      <c r="G49" s="161"/>
      <c r="H49" s="161">
        <f>'実質公債費比率（分子）の構造'!M$45</f>
        <v>751</v>
      </c>
      <c r="I49" s="161"/>
      <c r="J49" s="161"/>
      <c r="K49" s="161">
        <f>'実質公債費比率（分子）の構造'!N$45</f>
        <v>738</v>
      </c>
      <c r="L49" s="161"/>
      <c r="M49" s="161"/>
      <c r="N49" s="161">
        <f>'実質公債費比率（分子）の構造'!O$45</f>
        <v>751</v>
      </c>
      <c r="O49" s="161"/>
      <c r="P49" s="161"/>
    </row>
    <row r="50" spans="1:16" x14ac:dyDescent="0.15">
      <c r="A50" s="161" t="s">
        <v>66</v>
      </c>
      <c r="B50" s="161" t="e">
        <f>NA()</f>
        <v>#N/A</v>
      </c>
      <c r="C50" s="161">
        <f>IF(ISNUMBER('実質公債費比率（分子）の構造'!K$53),'実質公債費比率（分子）の構造'!K$53,NA())</f>
        <v>597</v>
      </c>
      <c r="D50" s="161" t="e">
        <f>NA()</f>
        <v>#N/A</v>
      </c>
      <c r="E50" s="161" t="e">
        <f>NA()</f>
        <v>#N/A</v>
      </c>
      <c r="F50" s="161">
        <f>IF(ISNUMBER('実質公債費比率（分子）の構造'!L$53),'実質公債費比率（分子）の構造'!L$53,NA())</f>
        <v>401</v>
      </c>
      <c r="G50" s="161" t="e">
        <f>NA()</f>
        <v>#N/A</v>
      </c>
      <c r="H50" s="161" t="e">
        <f>NA()</f>
        <v>#N/A</v>
      </c>
      <c r="I50" s="161">
        <f>IF(ISNUMBER('実質公債費比率（分子）の構造'!M$53),'実質公債費比率（分子）の構造'!M$53,NA())</f>
        <v>402</v>
      </c>
      <c r="J50" s="161" t="e">
        <f>NA()</f>
        <v>#N/A</v>
      </c>
      <c r="K50" s="161" t="e">
        <f>NA()</f>
        <v>#N/A</v>
      </c>
      <c r="L50" s="161">
        <f>IF(ISNUMBER('実質公債費比率（分子）の構造'!N$53),'実質公債費比率（分子）の構造'!N$53,NA())</f>
        <v>376</v>
      </c>
      <c r="M50" s="161" t="e">
        <f>NA()</f>
        <v>#N/A</v>
      </c>
      <c r="N50" s="161" t="e">
        <f>NA()</f>
        <v>#N/A</v>
      </c>
      <c r="O50" s="161">
        <f>IF(ISNUMBER('実質公債費比率（分子）の構造'!O$53),'実質公債費比率（分子）の構造'!O$53,NA())</f>
        <v>367</v>
      </c>
      <c r="P50" s="161" t="e">
        <f>NA()</f>
        <v>#N/A</v>
      </c>
    </row>
    <row r="53" spans="1:16" x14ac:dyDescent="0.15">
      <c r="A53" s="129" t="s">
        <v>67</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68</v>
      </c>
      <c r="C55" s="160"/>
      <c r="D55" s="160" t="s">
        <v>69</v>
      </c>
      <c r="E55" s="160" t="s">
        <v>68</v>
      </c>
      <c r="F55" s="160"/>
      <c r="G55" s="160" t="s">
        <v>69</v>
      </c>
      <c r="H55" s="160" t="s">
        <v>68</v>
      </c>
      <c r="I55" s="160"/>
      <c r="J55" s="160" t="s">
        <v>69</v>
      </c>
      <c r="K55" s="160" t="s">
        <v>68</v>
      </c>
      <c r="L55" s="160"/>
      <c r="M55" s="160" t="s">
        <v>69</v>
      </c>
      <c r="N55" s="160" t="s">
        <v>68</v>
      </c>
      <c r="O55" s="160"/>
      <c r="P55" s="160" t="s">
        <v>69</v>
      </c>
    </row>
    <row r="56" spans="1:16" x14ac:dyDescent="0.15">
      <c r="A56" s="160" t="s">
        <v>37</v>
      </c>
      <c r="B56" s="160"/>
      <c r="C56" s="160"/>
      <c r="D56" s="160">
        <f>'将来負担比率（分子）の構造'!I$52</f>
        <v>6348</v>
      </c>
      <c r="E56" s="160"/>
      <c r="F56" s="160"/>
      <c r="G56" s="160">
        <f>'将来負担比率（分子）の構造'!J$52</f>
        <v>6551</v>
      </c>
      <c r="H56" s="160"/>
      <c r="I56" s="160"/>
      <c r="J56" s="160">
        <f>'将来負担比率（分子）の構造'!K$52</f>
        <v>6493</v>
      </c>
      <c r="K56" s="160"/>
      <c r="L56" s="160"/>
      <c r="M56" s="160">
        <f>'将来負担比率（分子）の構造'!L$52</f>
        <v>6240</v>
      </c>
      <c r="N56" s="160"/>
      <c r="O56" s="160"/>
      <c r="P56" s="160">
        <f>'将来負担比率（分子）の構造'!M$52</f>
        <v>6163</v>
      </c>
    </row>
    <row r="57" spans="1:16" x14ac:dyDescent="0.15">
      <c r="A57" s="160" t="s">
        <v>36</v>
      </c>
      <c r="B57" s="160"/>
      <c r="C57" s="160"/>
      <c r="D57" s="160">
        <f>'将来負担比率（分子）の構造'!I$51</f>
        <v>733</v>
      </c>
      <c r="E57" s="160"/>
      <c r="F57" s="160"/>
      <c r="G57" s="160">
        <f>'将来負担比率（分子）の構造'!J$51</f>
        <v>736</v>
      </c>
      <c r="H57" s="160"/>
      <c r="I57" s="160"/>
      <c r="J57" s="160">
        <f>'将来負担比率（分子）の構造'!K$51</f>
        <v>874</v>
      </c>
      <c r="K57" s="160"/>
      <c r="L57" s="160"/>
      <c r="M57" s="160">
        <f>'将来負担比率（分子）の構造'!L$51</f>
        <v>838</v>
      </c>
      <c r="N57" s="160"/>
      <c r="O57" s="160"/>
      <c r="P57" s="160">
        <f>'将来負担比率（分子）の構造'!M$51</f>
        <v>980</v>
      </c>
    </row>
    <row r="58" spans="1:16" x14ac:dyDescent="0.15">
      <c r="A58" s="160" t="s">
        <v>35</v>
      </c>
      <c r="B58" s="160"/>
      <c r="C58" s="160"/>
      <c r="D58" s="160">
        <f>'将来負担比率（分子）の構造'!I$50</f>
        <v>2291</v>
      </c>
      <c r="E58" s="160"/>
      <c r="F58" s="160"/>
      <c r="G58" s="160">
        <f>'将来負担比率（分子）の構造'!J$50</f>
        <v>2242</v>
      </c>
      <c r="H58" s="160"/>
      <c r="I58" s="160"/>
      <c r="J58" s="160">
        <f>'将来負担比率（分子）の構造'!K$50</f>
        <v>2325</v>
      </c>
      <c r="K58" s="160"/>
      <c r="L58" s="160"/>
      <c r="M58" s="160">
        <f>'将来負担比率（分子）の構造'!L$50</f>
        <v>2354</v>
      </c>
      <c r="N58" s="160"/>
      <c r="O58" s="160"/>
      <c r="P58" s="160">
        <f>'将来負担比率（分子）の構造'!M$50</f>
        <v>2350</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1246</v>
      </c>
      <c r="C62" s="160"/>
      <c r="D62" s="160"/>
      <c r="E62" s="160">
        <f>'将来負担比率（分子）の構造'!J$45</f>
        <v>1129</v>
      </c>
      <c r="F62" s="160"/>
      <c r="G62" s="160"/>
      <c r="H62" s="160">
        <f>'将来負担比率（分子）の構造'!K$45</f>
        <v>1060</v>
      </c>
      <c r="I62" s="160"/>
      <c r="J62" s="160"/>
      <c r="K62" s="160">
        <f>'将来負担比率（分子）の構造'!L$45</f>
        <v>1070</v>
      </c>
      <c r="L62" s="160"/>
      <c r="M62" s="160"/>
      <c r="N62" s="160">
        <f>'将来負担比率（分子）の構造'!M$45</f>
        <v>1080</v>
      </c>
      <c r="O62" s="160"/>
      <c r="P62" s="160"/>
    </row>
    <row r="63" spans="1:16" x14ac:dyDescent="0.15">
      <c r="A63" s="160" t="s">
        <v>28</v>
      </c>
      <c r="B63" s="160">
        <f>'将来負担比率（分子）の構造'!I$44</f>
        <v>187</v>
      </c>
      <c r="C63" s="160"/>
      <c r="D63" s="160"/>
      <c r="E63" s="160">
        <f>'将来負担比率（分子）の構造'!J$44</f>
        <v>200</v>
      </c>
      <c r="F63" s="160"/>
      <c r="G63" s="160"/>
      <c r="H63" s="160">
        <f>'将来負担比率（分子）の構造'!K$44</f>
        <v>150</v>
      </c>
      <c r="I63" s="160"/>
      <c r="J63" s="160"/>
      <c r="K63" s="160">
        <f>'将来負担比率（分子）の構造'!L$44</f>
        <v>109</v>
      </c>
      <c r="L63" s="160"/>
      <c r="M63" s="160"/>
      <c r="N63" s="160">
        <f>'将来負担比率（分子）の構造'!M$44</f>
        <v>77</v>
      </c>
      <c r="O63" s="160"/>
      <c r="P63" s="160"/>
    </row>
    <row r="64" spans="1:16" x14ac:dyDescent="0.15">
      <c r="A64" s="160" t="s">
        <v>27</v>
      </c>
      <c r="B64" s="160">
        <f>'将来負担比率（分子）の構造'!I$43</f>
        <v>2345</v>
      </c>
      <c r="C64" s="160"/>
      <c r="D64" s="160"/>
      <c r="E64" s="160">
        <f>'将来負担比率（分子）の構造'!J$43</f>
        <v>2350</v>
      </c>
      <c r="F64" s="160"/>
      <c r="G64" s="160"/>
      <c r="H64" s="160">
        <f>'将来負担比率（分子）の構造'!K$43</f>
        <v>2237</v>
      </c>
      <c r="I64" s="160"/>
      <c r="J64" s="160"/>
      <c r="K64" s="160">
        <f>'将来負担比率（分子）の構造'!L$43</f>
        <v>2151</v>
      </c>
      <c r="L64" s="160"/>
      <c r="M64" s="160"/>
      <c r="N64" s="160">
        <f>'将来負担比率（分子）の構造'!M$43</f>
        <v>1968</v>
      </c>
      <c r="O64" s="160"/>
      <c r="P64" s="160"/>
    </row>
    <row r="65" spans="1:16" x14ac:dyDescent="0.15">
      <c r="A65" s="160" t="s">
        <v>26</v>
      </c>
      <c r="B65" s="160">
        <f>'将来負担比率（分子）の構造'!I$42</f>
        <v>491</v>
      </c>
      <c r="C65" s="160"/>
      <c r="D65" s="160"/>
      <c r="E65" s="160">
        <f>'将来負担比率（分子）の構造'!J$42</f>
        <v>365</v>
      </c>
      <c r="F65" s="160"/>
      <c r="G65" s="160"/>
      <c r="H65" s="160">
        <f>'将来負担比率（分子）の構造'!K$42</f>
        <v>241</v>
      </c>
      <c r="I65" s="160"/>
      <c r="J65" s="160"/>
      <c r="K65" s="160">
        <f>'将来負担比率（分子）の構造'!L$42</f>
        <v>119</v>
      </c>
      <c r="L65" s="160"/>
      <c r="M65" s="160"/>
      <c r="N65" s="160" t="str">
        <f>'将来負担比率（分子）の構造'!M$42</f>
        <v>-</v>
      </c>
      <c r="O65" s="160"/>
      <c r="P65" s="160"/>
    </row>
    <row r="66" spans="1:16" x14ac:dyDescent="0.15">
      <c r="A66" s="160" t="s">
        <v>25</v>
      </c>
      <c r="B66" s="160">
        <f>'将来負担比率（分子）の構造'!I$41</f>
        <v>7194</v>
      </c>
      <c r="C66" s="160"/>
      <c r="D66" s="160"/>
      <c r="E66" s="160">
        <f>'将来負担比率（分子）の構造'!J$41</f>
        <v>7952</v>
      </c>
      <c r="F66" s="160"/>
      <c r="G66" s="160"/>
      <c r="H66" s="160">
        <f>'将来負担比率（分子）の構造'!K$41</f>
        <v>8172</v>
      </c>
      <c r="I66" s="160"/>
      <c r="J66" s="160"/>
      <c r="K66" s="160">
        <f>'将来負担比率（分子）の構造'!L$41</f>
        <v>8407</v>
      </c>
      <c r="L66" s="160"/>
      <c r="M66" s="160"/>
      <c r="N66" s="160">
        <f>'将来負担比率（分子）の構造'!M$41</f>
        <v>8546</v>
      </c>
      <c r="O66" s="160"/>
      <c r="P66" s="160"/>
    </row>
    <row r="67" spans="1:16" x14ac:dyDescent="0.15">
      <c r="A67" s="160" t="s">
        <v>70</v>
      </c>
      <c r="B67" s="160" t="e">
        <f>NA()</f>
        <v>#N/A</v>
      </c>
      <c r="C67" s="160">
        <f>IF(ISNUMBER('将来負担比率（分子）の構造'!I$53), IF('将来負担比率（分子）の構造'!I$53 &lt; 0, 0, '将来負担比率（分子）の構造'!I$53), NA())</f>
        <v>2092</v>
      </c>
      <c r="D67" s="160" t="e">
        <f>NA()</f>
        <v>#N/A</v>
      </c>
      <c r="E67" s="160" t="e">
        <f>NA()</f>
        <v>#N/A</v>
      </c>
      <c r="F67" s="160">
        <f>IF(ISNUMBER('将来負担比率（分子）の構造'!J$53), IF('将来負担比率（分子）の構造'!J$53 &lt; 0, 0, '将来負担比率（分子）の構造'!J$53), NA())</f>
        <v>2468</v>
      </c>
      <c r="G67" s="160" t="e">
        <f>NA()</f>
        <v>#N/A</v>
      </c>
      <c r="H67" s="160" t="e">
        <f>NA()</f>
        <v>#N/A</v>
      </c>
      <c r="I67" s="160">
        <f>IF(ISNUMBER('将来負担比率（分子）の構造'!K$53), IF('将来負担比率（分子）の構造'!K$53 &lt; 0, 0, '将来負担比率（分子）の構造'!K$53), NA())</f>
        <v>2168</v>
      </c>
      <c r="J67" s="160" t="e">
        <f>NA()</f>
        <v>#N/A</v>
      </c>
      <c r="K67" s="160" t="e">
        <f>NA()</f>
        <v>#N/A</v>
      </c>
      <c r="L67" s="160">
        <f>IF(ISNUMBER('将来負担比率（分子）の構造'!L$53), IF('将来負担比率（分子）の構造'!L$53 &lt; 0, 0, '将来負担比率（分子）の構造'!L$53), NA())</f>
        <v>2424</v>
      </c>
      <c r="M67" s="160" t="e">
        <f>NA()</f>
        <v>#N/A</v>
      </c>
      <c r="N67" s="160" t="e">
        <f>NA()</f>
        <v>#N/A</v>
      </c>
      <c r="O67" s="160">
        <f>IF(ISNUMBER('将来負担比率（分子）の構造'!M$53), IF('将来負担比率（分子）の構造'!M$53 &lt; 0, 0, '将来負担比率（分子）の構造'!M$53), NA())</f>
        <v>2179</v>
      </c>
      <c r="P67" s="160" t="e">
        <f>NA()</f>
        <v>#N/A</v>
      </c>
    </row>
    <row r="70" spans="1:16" x14ac:dyDescent="0.15">
      <c r="A70" s="162" t="s">
        <v>71</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72</v>
      </c>
      <c r="B72" s="164">
        <f>基金残高に係る経年分析!F55</f>
        <v>524</v>
      </c>
      <c r="C72" s="164">
        <f>基金残高に係る経年分析!G55</f>
        <v>524</v>
      </c>
      <c r="D72" s="164">
        <f>基金残高に係る経年分析!H55</f>
        <v>524</v>
      </c>
    </row>
    <row r="73" spans="1:16" x14ac:dyDescent="0.15">
      <c r="A73" s="163" t="s">
        <v>73</v>
      </c>
      <c r="B73" s="164">
        <f>基金残高に係る経年分析!F56</f>
        <v>207</v>
      </c>
      <c r="C73" s="164">
        <f>基金残高に係る経年分析!G56</f>
        <v>207</v>
      </c>
      <c r="D73" s="164">
        <f>基金残高に係る経年分析!H56</f>
        <v>207</v>
      </c>
    </row>
    <row r="74" spans="1:16" x14ac:dyDescent="0.15">
      <c r="A74" s="163" t="s">
        <v>74</v>
      </c>
      <c r="B74" s="164">
        <f>基金残高に係る経年分析!F57</f>
        <v>1549</v>
      </c>
      <c r="C74" s="164">
        <f>基金残高に係る経年分析!G57</f>
        <v>1530</v>
      </c>
      <c r="D74" s="164">
        <f>基金残高に係る経年分析!H57</f>
        <v>1548</v>
      </c>
    </row>
  </sheetData>
  <sheetProtection algorithmName="SHA-512" hashValue="HYF3NE79rgxnnSU+qG2PW/pcO7VOXXjs4kOIlBycFLidW7IZkRp2WMRfjEJkrJX6g4UUu5q5Kg+x7XWWT4+s+g==" saltValue="lemSVn1IWE7ID10rTXFCO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206</v>
      </c>
      <c r="DI1" s="636"/>
      <c r="DJ1" s="636"/>
      <c r="DK1" s="636"/>
      <c r="DL1" s="636"/>
      <c r="DM1" s="636"/>
      <c r="DN1" s="637"/>
      <c r="DO1" s="205"/>
      <c r="DP1" s="635" t="s">
        <v>207</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209</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210</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211</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212</v>
      </c>
      <c r="S4" s="639"/>
      <c r="T4" s="639"/>
      <c r="U4" s="639"/>
      <c r="V4" s="639"/>
      <c r="W4" s="639"/>
      <c r="X4" s="639"/>
      <c r="Y4" s="640"/>
      <c r="Z4" s="638" t="s">
        <v>213</v>
      </c>
      <c r="AA4" s="639"/>
      <c r="AB4" s="639"/>
      <c r="AC4" s="640"/>
      <c r="AD4" s="638" t="s">
        <v>214</v>
      </c>
      <c r="AE4" s="639"/>
      <c r="AF4" s="639"/>
      <c r="AG4" s="639"/>
      <c r="AH4" s="639"/>
      <c r="AI4" s="639"/>
      <c r="AJ4" s="639"/>
      <c r="AK4" s="640"/>
      <c r="AL4" s="638" t="s">
        <v>213</v>
      </c>
      <c r="AM4" s="639"/>
      <c r="AN4" s="639"/>
      <c r="AO4" s="640"/>
      <c r="AP4" s="644" t="s">
        <v>215</v>
      </c>
      <c r="AQ4" s="644"/>
      <c r="AR4" s="644"/>
      <c r="AS4" s="644"/>
      <c r="AT4" s="644"/>
      <c r="AU4" s="644"/>
      <c r="AV4" s="644"/>
      <c r="AW4" s="644"/>
      <c r="AX4" s="644"/>
      <c r="AY4" s="644"/>
      <c r="AZ4" s="644"/>
      <c r="BA4" s="644"/>
      <c r="BB4" s="644"/>
      <c r="BC4" s="644"/>
      <c r="BD4" s="644"/>
      <c r="BE4" s="644"/>
      <c r="BF4" s="644"/>
      <c r="BG4" s="644" t="s">
        <v>216</v>
      </c>
      <c r="BH4" s="644"/>
      <c r="BI4" s="644"/>
      <c r="BJ4" s="644"/>
      <c r="BK4" s="644"/>
      <c r="BL4" s="644"/>
      <c r="BM4" s="644"/>
      <c r="BN4" s="644"/>
      <c r="BO4" s="644" t="s">
        <v>213</v>
      </c>
      <c r="BP4" s="644"/>
      <c r="BQ4" s="644"/>
      <c r="BR4" s="644"/>
      <c r="BS4" s="644" t="s">
        <v>217</v>
      </c>
      <c r="BT4" s="644"/>
      <c r="BU4" s="644"/>
      <c r="BV4" s="644"/>
      <c r="BW4" s="644"/>
      <c r="BX4" s="644"/>
      <c r="BY4" s="644"/>
      <c r="BZ4" s="644"/>
      <c r="CA4" s="644"/>
      <c r="CB4" s="644"/>
      <c r="CD4" s="641" t="s">
        <v>218</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219</v>
      </c>
      <c r="C5" s="646"/>
      <c r="D5" s="646"/>
      <c r="E5" s="646"/>
      <c r="F5" s="646"/>
      <c r="G5" s="646"/>
      <c r="H5" s="646"/>
      <c r="I5" s="646"/>
      <c r="J5" s="646"/>
      <c r="K5" s="646"/>
      <c r="L5" s="646"/>
      <c r="M5" s="646"/>
      <c r="N5" s="646"/>
      <c r="O5" s="646"/>
      <c r="P5" s="646"/>
      <c r="Q5" s="647"/>
      <c r="R5" s="648">
        <v>1039500</v>
      </c>
      <c r="S5" s="649"/>
      <c r="T5" s="649"/>
      <c r="U5" s="649"/>
      <c r="V5" s="649"/>
      <c r="W5" s="649"/>
      <c r="X5" s="649"/>
      <c r="Y5" s="650"/>
      <c r="Z5" s="651">
        <v>13.2</v>
      </c>
      <c r="AA5" s="651"/>
      <c r="AB5" s="651"/>
      <c r="AC5" s="651"/>
      <c r="AD5" s="652">
        <v>1039500</v>
      </c>
      <c r="AE5" s="652"/>
      <c r="AF5" s="652"/>
      <c r="AG5" s="652"/>
      <c r="AH5" s="652"/>
      <c r="AI5" s="652"/>
      <c r="AJ5" s="652"/>
      <c r="AK5" s="652"/>
      <c r="AL5" s="653">
        <v>25.5</v>
      </c>
      <c r="AM5" s="654"/>
      <c r="AN5" s="654"/>
      <c r="AO5" s="655"/>
      <c r="AP5" s="645" t="s">
        <v>220</v>
      </c>
      <c r="AQ5" s="646"/>
      <c r="AR5" s="646"/>
      <c r="AS5" s="646"/>
      <c r="AT5" s="646"/>
      <c r="AU5" s="646"/>
      <c r="AV5" s="646"/>
      <c r="AW5" s="646"/>
      <c r="AX5" s="646"/>
      <c r="AY5" s="646"/>
      <c r="AZ5" s="646"/>
      <c r="BA5" s="646"/>
      <c r="BB5" s="646"/>
      <c r="BC5" s="646"/>
      <c r="BD5" s="646"/>
      <c r="BE5" s="646"/>
      <c r="BF5" s="647"/>
      <c r="BG5" s="659">
        <v>1031205</v>
      </c>
      <c r="BH5" s="660"/>
      <c r="BI5" s="660"/>
      <c r="BJ5" s="660"/>
      <c r="BK5" s="660"/>
      <c r="BL5" s="660"/>
      <c r="BM5" s="660"/>
      <c r="BN5" s="661"/>
      <c r="BO5" s="662">
        <v>99.2</v>
      </c>
      <c r="BP5" s="662"/>
      <c r="BQ5" s="662"/>
      <c r="BR5" s="662"/>
      <c r="BS5" s="663">
        <v>6884</v>
      </c>
      <c r="BT5" s="663"/>
      <c r="BU5" s="663"/>
      <c r="BV5" s="663"/>
      <c r="BW5" s="663"/>
      <c r="BX5" s="663"/>
      <c r="BY5" s="663"/>
      <c r="BZ5" s="663"/>
      <c r="CA5" s="663"/>
      <c r="CB5" s="667"/>
      <c r="CD5" s="641" t="s">
        <v>215</v>
      </c>
      <c r="CE5" s="642"/>
      <c r="CF5" s="642"/>
      <c r="CG5" s="642"/>
      <c r="CH5" s="642"/>
      <c r="CI5" s="642"/>
      <c r="CJ5" s="642"/>
      <c r="CK5" s="642"/>
      <c r="CL5" s="642"/>
      <c r="CM5" s="642"/>
      <c r="CN5" s="642"/>
      <c r="CO5" s="642"/>
      <c r="CP5" s="642"/>
      <c r="CQ5" s="643"/>
      <c r="CR5" s="641" t="s">
        <v>221</v>
      </c>
      <c r="CS5" s="642"/>
      <c r="CT5" s="642"/>
      <c r="CU5" s="642"/>
      <c r="CV5" s="642"/>
      <c r="CW5" s="642"/>
      <c r="CX5" s="642"/>
      <c r="CY5" s="643"/>
      <c r="CZ5" s="641" t="s">
        <v>213</v>
      </c>
      <c r="DA5" s="642"/>
      <c r="DB5" s="642"/>
      <c r="DC5" s="643"/>
      <c r="DD5" s="641" t="s">
        <v>222</v>
      </c>
      <c r="DE5" s="642"/>
      <c r="DF5" s="642"/>
      <c r="DG5" s="642"/>
      <c r="DH5" s="642"/>
      <c r="DI5" s="642"/>
      <c r="DJ5" s="642"/>
      <c r="DK5" s="642"/>
      <c r="DL5" s="642"/>
      <c r="DM5" s="642"/>
      <c r="DN5" s="642"/>
      <c r="DO5" s="642"/>
      <c r="DP5" s="643"/>
      <c r="DQ5" s="641" t="s">
        <v>223</v>
      </c>
      <c r="DR5" s="642"/>
      <c r="DS5" s="642"/>
      <c r="DT5" s="642"/>
      <c r="DU5" s="642"/>
      <c r="DV5" s="642"/>
      <c r="DW5" s="642"/>
      <c r="DX5" s="642"/>
      <c r="DY5" s="642"/>
      <c r="DZ5" s="642"/>
      <c r="EA5" s="642"/>
      <c r="EB5" s="642"/>
      <c r="EC5" s="643"/>
    </row>
    <row r="6" spans="2:143" ht="11.25" customHeight="1" x14ac:dyDescent="0.15">
      <c r="B6" s="656" t="s">
        <v>224</v>
      </c>
      <c r="C6" s="657"/>
      <c r="D6" s="657"/>
      <c r="E6" s="657"/>
      <c r="F6" s="657"/>
      <c r="G6" s="657"/>
      <c r="H6" s="657"/>
      <c r="I6" s="657"/>
      <c r="J6" s="657"/>
      <c r="K6" s="657"/>
      <c r="L6" s="657"/>
      <c r="M6" s="657"/>
      <c r="N6" s="657"/>
      <c r="O6" s="657"/>
      <c r="P6" s="657"/>
      <c r="Q6" s="658"/>
      <c r="R6" s="659">
        <v>121207</v>
      </c>
      <c r="S6" s="660"/>
      <c r="T6" s="660"/>
      <c r="U6" s="660"/>
      <c r="V6" s="660"/>
      <c r="W6" s="660"/>
      <c r="X6" s="660"/>
      <c r="Y6" s="661"/>
      <c r="Z6" s="662">
        <v>1.5</v>
      </c>
      <c r="AA6" s="662"/>
      <c r="AB6" s="662"/>
      <c r="AC6" s="662"/>
      <c r="AD6" s="663">
        <v>121207</v>
      </c>
      <c r="AE6" s="663"/>
      <c r="AF6" s="663"/>
      <c r="AG6" s="663"/>
      <c r="AH6" s="663"/>
      <c r="AI6" s="663"/>
      <c r="AJ6" s="663"/>
      <c r="AK6" s="663"/>
      <c r="AL6" s="664">
        <v>3</v>
      </c>
      <c r="AM6" s="665"/>
      <c r="AN6" s="665"/>
      <c r="AO6" s="666"/>
      <c r="AP6" s="656" t="s">
        <v>225</v>
      </c>
      <c r="AQ6" s="657"/>
      <c r="AR6" s="657"/>
      <c r="AS6" s="657"/>
      <c r="AT6" s="657"/>
      <c r="AU6" s="657"/>
      <c r="AV6" s="657"/>
      <c r="AW6" s="657"/>
      <c r="AX6" s="657"/>
      <c r="AY6" s="657"/>
      <c r="AZ6" s="657"/>
      <c r="BA6" s="657"/>
      <c r="BB6" s="657"/>
      <c r="BC6" s="657"/>
      <c r="BD6" s="657"/>
      <c r="BE6" s="657"/>
      <c r="BF6" s="658"/>
      <c r="BG6" s="659">
        <v>1031205</v>
      </c>
      <c r="BH6" s="660"/>
      <c r="BI6" s="660"/>
      <c r="BJ6" s="660"/>
      <c r="BK6" s="660"/>
      <c r="BL6" s="660"/>
      <c r="BM6" s="660"/>
      <c r="BN6" s="661"/>
      <c r="BO6" s="662">
        <v>99.2</v>
      </c>
      <c r="BP6" s="662"/>
      <c r="BQ6" s="662"/>
      <c r="BR6" s="662"/>
      <c r="BS6" s="663">
        <v>6884</v>
      </c>
      <c r="BT6" s="663"/>
      <c r="BU6" s="663"/>
      <c r="BV6" s="663"/>
      <c r="BW6" s="663"/>
      <c r="BX6" s="663"/>
      <c r="BY6" s="663"/>
      <c r="BZ6" s="663"/>
      <c r="CA6" s="663"/>
      <c r="CB6" s="667"/>
      <c r="CD6" s="670" t="s">
        <v>226</v>
      </c>
      <c r="CE6" s="671"/>
      <c r="CF6" s="671"/>
      <c r="CG6" s="671"/>
      <c r="CH6" s="671"/>
      <c r="CI6" s="671"/>
      <c r="CJ6" s="671"/>
      <c r="CK6" s="671"/>
      <c r="CL6" s="671"/>
      <c r="CM6" s="671"/>
      <c r="CN6" s="671"/>
      <c r="CO6" s="671"/>
      <c r="CP6" s="671"/>
      <c r="CQ6" s="672"/>
      <c r="CR6" s="659">
        <v>82346</v>
      </c>
      <c r="CS6" s="660"/>
      <c r="CT6" s="660"/>
      <c r="CU6" s="660"/>
      <c r="CV6" s="660"/>
      <c r="CW6" s="660"/>
      <c r="CX6" s="660"/>
      <c r="CY6" s="661"/>
      <c r="CZ6" s="653">
        <v>1.1000000000000001</v>
      </c>
      <c r="DA6" s="654"/>
      <c r="DB6" s="654"/>
      <c r="DC6" s="673"/>
      <c r="DD6" s="668" t="s">
        <v>131</v>
      </c>
      <c r="DE6" s="660"/>
      <c r="DF6" s="660"/>
      <c r="DG6" s="660"/>
      <c r="DH6" s="660"/>
      <c r="DI6" s="660"/>
      <c r="DJ6" s="660"/>
      <c r="DK6" s="660"/>
      <c r="DL6" s="660"/>
      <c r="DM6" s="660"/>
      <c r="DN6" s="660"/>
      <c r="DO6" s="660"/>
      <c r="DP6" s="661"/>
      <c r="DQ6" s="668">
        <v>82346</v>
      </c>
      <c r="DR6" s="660"/>
      <c r="DS6" s="660"/>
      <c r="DT6" s="660"/>
      <c r="DU6" s="660"/>
      <c r="DV6" s="660"/>
      <c r="DW6" s="660"/>
      <c r="DX6" s="660"/>
      <c r="DY6" s="660"/>
      <c r="DZ6" s="660"/>
      <c r="EA6" s="660"/>
      <c r="EB6" s="660"/>
      <c r="EC6" s="669"/>
    </row>
    <row r="7" spans="2:143" ht="11.25" customHeight="1" x14ac:dyDescent="0.15">
      <c r="B7" s="656" t="s">
        <v>227</v>
      </c>
      <c r="C7" s="657"/>
      <c r="D7" s="657"/>
      <c r="E7" s="657"/>
      <c r="F7" s="657"/>
      <c r="G7" s="657"/>
      <c r="H7" s="657"/>
      <c r="I7" s="657"/>
      <c r="J7" s="657"/>
      <c r="K7" s="657"/>
      <c r="L7" s="657"/>
      <c r="M7" s="657"/>
      <c r="N7" s="657"/>
      <c r="O7" s="657"/>
      <c r="P7" s="657"/>
      <c r="Q7" s="658"/>
      <c r="R7" s="659">
        <v>2122</v>
      </c>
      <c r="S7" s="660"/>
      <c r="T7" s="660"/>
      <c r="U7" s="660"/>
      <c r="V7" s="660"/>
      <c r="W7" s="660"/>
      <c r="X7" s="660"/>
      <c r="Y7" s="661"/>
      <c r="Z7" s="662">
        <v>0</v>
      </c>
      <c r="AA7" s="662"/>
      <c r="AB7" s="662"/>
      <c r="AC7" s="662"/>
      <c r="AD7" s="663">
        <v>2122</v>
      </c>
      <c r="AE7" s="663"/>
      <c r="AF7" s="663"/>
      <c r="AG7" s="663"/>
      <c r="AH7" s="663"/>
      <c r="AI7" s="663"/>
      <c r="AJ7" s="663"/>
      <c r="AK7" s="663"/>
      <c r="AL7" s="664">
        <v>0.1</v>
      </c>
      <c r="AM7" s="665"/>
      <c r="AN7" s="665"/>
      <c r="AO7" s="666"/>
      <c r="AP7" s="656" t="s">
        <v>228</v>
      </c>
      <c r="AQ7" s="657"/>
      <c r="AR7" s="657"/>
      <c r="AS7" s="657"/>
      <c r="AT7" s="657"/>
      <c r="AU7" s="657"/>
      <c r="AV7" s="657"/>
      <c r="AW7" s="657"/>
      <c r="AX7" s="657"/>
      <c r="AY7" s="657"/>
      <c r="AZ7" s="657"/>
      <c r="BA7" s="657"/>
      <c r="BB7" s="657"/>
      <c r="BC7" s="657"/>
      <c r="BD7" s="657"/>
      <c r="BE7" s="657"/>
      <c r="BF7" s="658"/>
      <c r="BG7" s="659">
        <v>528382</v>
      </c>
      <c r="BH7" s="660"/>
      <c r="BI7" s="660"/>
      <c r="BJ7" s="660"/>
      <c r="BK7" s="660"/>
      <c r="BL7" s="660"/>
      <c r="BM7" s="660"/>
      <c r="BN7" s="661"/>
      <c r="BO7" s="662">
        <v>50.8</v>
      </c>
      <c r="BP7" s="662"/>
      <c r="BQ7" s="662"/>
      <c r="BR7" s="662"/>
      <c r="BS7" s="663">
        <v>6884</v>
      </c>
      <c r="BT7" s="663"/>
      <c r="BU7" s="663"/>
      <c r="BV7" s="663"/>
      <c r="BW7" s="663"/>
      <c r="BX7" s="663"/>
      <c r="BY7" s="663"/>
      <c r="BZ7" s="663"/>
      <c r="CA7" s="663"/>
      <c r="CB7" s="667"/>
      <c r="CD7" s="674" t="s">
        <v>229</v>
      </c>
      <c r="CE7" s="675"/>
      <c r="CF7" s="675"/>
      <c r="CG7" s="675"/>
      <c r="CH7" s="675"/>
      <c r="CI7" s="675"/>
      <c r="CJ7" s="675"/>
      <c r="CK7" s="675"/>
      <c r="CL7" s="675"/>
      <c r="CM7" s="675"/>
      <c r="CN7" s="675"/>
      <c r="CO7" s="675"/>
      <c r="CP7" s="675"/>
      <c r="CQ7" s="676"/>
      <c r="CR7" s="659">
        <v>784841</v>
      </c>
      <c r="CS7" s="660"/>
      <c r="CT7" s="660"/>
      <c r="CU7" s="660"/>
      <c r="CV7" s="660"/>
      <c r="CW7" s="660"/>
      <c r="CX7" s="660"/>
      <c r="CY7" s="661"/>
      <c r="CZ7" s="662">
        <v>10.3</v>
      </c>
      <c r="DA7" s="662"/>
      <c r="DB7" s="662"/>
      <c r="DC7" s="662"/>
      <c r="DD7" s="668">
        <v>20130</v>
      </c>
      <c r="DE7" s="660"/>
      <c r="DF7" s="660"/>
      <c r="DG7" s="660"/>
      <c r="DH7" s="660"/>
      <c r="DI7" s="660"/>
      <c r="DJ7" s="660"/>
      <c r="DK7" s="660"/>
      <c r="DL7" s="660"/>
      <c r="DM7" s="660"/>
      <c r="DN7" s="660"/>
      <c r="DO7" s="660"/>
      <c r="DP7" s="661"/>
      <c r="DQ7" s="668">
        <v>679996</v>
      </c>
      <c r="DR7" s="660"/>
      <c r="DS7" s="660"/>
      <c r="DT7" s="660"/>
      <c r="DU7" s="660"/>
      <c r="DV7" s="660"/>
      <c r="DW7" s="660"/>
      <c r="DX7" s="660"/>
      <c r="DY7" s="660"/>
      <c r="DZ7" s="660"/>
      <c r="EA7" s="660"/>
      <c r="EB7" s="660"/>
      <c r="EC7" s="669"/>
    </row>
    <row r="8" spans="2:143" ht="11.25" customHeight="1" x14ac:dyDescent="0.15">
      <c r="B8" s="656" t="s">
        <v>230</v>
      </c>
      <c r="C8" s="657"/>
      <c r="D8" s="657"/>
      <c r="E8" s="657"/>
      <c r="F8" s="657"/>
      <c r="G8" s="657"/>
      <c r="H8" s="657"/>
      <c r="I8" s="657"/>
      <c r="J8" s="657"/>
      <c r="K8" s="657"/>
      <c r="L8" s="657"/>
      <c r="M8" s="657"/>
      <c r="N8" s="657"/>
      <c r="O8" s="657"/>
      <c r="P8" s="657"/>
      <c r="Q8" s="658"/>
      <c r="R8" s="659">
        <v>3010</v>
      </c>
      <c r="S8" s="660"/>
      <c r="T8" s="660"/>
      <c r="U8" s="660"/>
      <c r="V8" s="660"/>
      <c r="W8" s="660"/>
      <c r="X8" s="660"/>
      <c r="Y8" s="661"/>
      <c r="Z8" s="662">
        <v>0</v>
      </c>
      <c r="AA8" s="662"/>
      <c r="AB8" s="662"/>
      <c r="AC8" s="662"/>
      <c r="AD8" s="663">
        <v>3010</v>
      </c>
      <c r="AE8" s="663"/>
      <c r="AF8" s="663"/>
      <c r="AG8" s="663"/>
      <c r="AH8" s="663"/>
      <c r="AI8" s="663"/>
      <c r="AJ8" s="663"/>
      <c r="AK8" s="663"/>
      <c r="AL8" s="664">
        <v>0.1</v>
      </c>
      <c r="AM8" s="665"/>
      <c r="AN8" s="665"/>
      <c r="AO8" s="666"/>
      <c r="AP8" s="656" t="s">
        <v>231</v>
      </c>
      <c r="AQ8" s="657"/>
      <c r="AR8" s="657"/>
      <c r="AS8" s="657"/>
      <c r="AT8" s="657"/>
      <c r="AU8" s="657"/>
      <c r="AV8" s="657"/>
      <c r="AW8" s="657"/>
      <c r="AX8" s="657"/>
      <c r="AY8" s="657"/>
      <c r="AZ8" s="657"/>
      <c r="BA8" s="657"/>
      <c r="BB8" s="657"/>
      <c r="BC8" s="657"/>
      <c r="BD8" s="657"/>
      <c r="BE8" s="657"/>
      <c r="BF8" s="658"/>
      <c r="BG8" s="659">
        <v>18539</v>
      </c>
      <c r="BH8" s="660"/>
      <c r="BI8" s="660"/>
      <c r="BJ8" s="660"/>
      <c r="BK8" s="660"/>
      <c r="BL8" s="660"/>
      <c r="BM8" s="660"/>
      <c r="BN8" s="661"/>
      <c r="BO8" s="662">
        <v>1.8</v>
      </c>
      <c r="BP8" s="662"/>
      <c r="BQ8" s="662"/>
      <c r="BR8" s="662"/>
      <c r="BS8" s="668" t="s">
        <v>122</v>
      </c>
      <c r="BT8" s="660"/>
      <c r="BU8" s="660"/>
      <c r="BV8" s="660"/>
      <c r="BW8" s="660"/>
      <c r="BX8" s="660"/>
      <c r="BY8" s="660"/>
      <c r="BZ8" s="660"/>
      <c r="CA8" s="660"/>
      <c r="CB8" s="669"/>
      <c r="CD8" s="674" t="s">
        <v>232</v>
      </c>
      <c r="CE8" s="675"/>
      <c r="CF8" s="675"/>
      <c r="CG8" s="675"/>
      <c r="CH8" s="675"/>
      <c r="CI8" s="675"/>
      <c r="CJ8" s="675"/>
      <c r="CK8" s="675"/>
      <c r="CL8" s="675"/>
      <c r="CM8" s="675"/>
      <c r="CN8" s="675"/>
      <c r="CO8" s="675"/>
      <c r="CP8" s="675"/>
      <c r="CQ8" s="676"/>
      <c r="CR8" s="659">
        <v>1648637</v>
      </c>
      <c r="CS8" s="660"/>
      <c r="CT8" s="660"/>
      <c r="CU8" s="660"/>
      <c r="CV8" s="660"/>
      <c r="CW8" s="660"/>
      <c r="CX8" s="660"/>
      <c r="CY8" s="661"/>
      <c r="CZ8" s="662">
        <v>21.6</v>
      </c>
      <c r="DA8" s="662"/>
      <c r="DB8" s="662"/>
      <c r="DC8" s="662"/>
      <c r="DD8" s="668">
        <v>48486</v>
      </c>
      <c r="DE8" s="660"/>
      <c r="DF8" s="660"/>
      <c r="DG8" s="660"/>
      <c r="DH8" s="660"/>
      <c r="DI8" s="660"/>
      <c r="DJ8" s="660"/>
      <c r="DK8" s="660"/>
      <c r="DL8" s="660"/>
      <c r="DM8" s="660"/>
      <c r="DN8" s="660"/>
      <c r="DO8" s="660"/>
      <c r="DP8" s="661"/>
      <c r="DQ8" s="668">
        <v>911103</v>
      </c>
      <c r="DR8" s="660"/>
      <c r="DS8" s="660"/>
      <c r="DT8" s="660"/>
      <c r="DU8" s="660"/>
      <c r="DV8" s="660"/>
      <c r="DW8" s="660"/>
      <c r="DX8" s="660"/>
      <c r="DY8" s="660"/>
      <c r="DZ8" s="660"/>
      <c r="EA8" s="660"/>
      <c r="EB8" s="660"/>
      <c r="EC8" s="669"/>
    </row>
    <row r="9" spans="2:143" ht="11.25" customHeight="1" x14ac:dyDescent="0.15">
      <c r="B9" s="656" t="s">
        <v>233</v>
      </c>
      <c r="C9" s="657"/>
      <c r="D9" s="657"/>
      <c r="E9" s="657"/>
      <c r="F9" s="657"/>
      <c r="G9" s="657"/>
      <c r="H9" s="657"/>
      <c r="I9" s="657"/>
      <c r="J9" s="657"/>
      <c r="K9" s="657"/>
      <c r="L9" s="657"/>
      <c r="M9" s="657"/>
      <c r="N9" s="657"/>
      <c r="O9" s="657"/>
      <c r="P9" s="657"/>
      <c r="Q9" s="658"/>
      <c r="R9" s="659">
        <v>3040</v>
      </c>
      <c r="S9" s="660"/>
      <c r="T9" s="660"/>
      <c r="U9" s="660"/>
      <c r="V9" s="660"/>
      <c r="W9" s="660"/>
      <c r="X9" s="660"/>
      <c r="Y9" s="661"/>
      <c r="Z9" s="662">
        <v>0</v>
      </c>
      <c r="AA9" s="662"/>
      <c r="AB9" s="662"/>
      <c r="AC9" s="662"/>
      <c r="AD9" s="663">
        <v>3040</v>
      </c>
      <c r="AE9" s="663"/>
      <c r="AF9" s="663"/>
      <c r="AG9" s="663"/>
      <c r="AH9" s="663"/>
      <c r="AI9" s="663"/>
      <c r="AJ9" s="663"/>
      <c r="AK9" s="663"/>
      <c r="AL9" s="664">
        <v>0.1</v>
      </c>
      <c r="AM9" s="665"/>
      <c r="AN9" s="665"/>
      <c r="AO9" s="666"/>
      <c r="AP9" s="656" t="s">
        <v>234</v>
      </c>
      <c r="AQ9" s="657"/>
      <c r="AR9" s="657"/>
      <c r="AS9" s="657"/>
      <c r="AT9" s="657"/>
      <c r="AU9" s="657"/>
      <c r="AV9" s="657"/>
      <c r="AW9" s="657"/>
      <c r="AX9" s="657"/>
      <c r="AY9" s="657"/>
      <c r="AZ9" s="657"/>
      <c r="BA9" s="657"/>
      <c r="BB9" s="657"/>
      <c r="BC9" s="657"/>
      <c r="BD9" s="657"/>
      <c r="BE9" s="657"/>
      <c r="BF9" s="658"/>
      <c r="BG9" s="659">
        <v>450459</v>
      </c>
      <c r="BH9" s="660"/>
      <c r="BI9" s="660"/>
      <c r="BJ9" s="660"/>
      <c r="BK9" s="660"/>
      <c r="BL9" s="660"/>
      <c r="BM9" s="660"/>
      <c r="BN9" s="661"/>
      <c r="BO9" s="662">
        <v>43.3</v>
      </c>
      <c r="BP9" s="662"/>
      <c r="BQ9" s="662"/>
      <c r="BR9" s="662"/>
      <c r="BS9" s="668" t="s">
        <v>131</v>
      </c>
      <c r="BT9" s="660"/>
      <c r="BU9" s="660"/>
      <c r="BV9" s="660"/>
      <c r="BW9" s="660"/>
      <c r="BX9" s="660"/>
      <c r="BY9" s="660"/>
      <c r="BZ9" s="660"/>
      <c r="CA9" s="660"/>
      <c r="CB9" s="669"/>
      <c r="CD9" s="674" t="s">
        <v>235</v>
      </c>
      <c r="CE9" s="675"/>
      <c r="CF9" s="675"/>
      <c r="CG9" s="675"/>
      <c r="CH9" s="675"/>
      <c r="CI9" s="675"/>
      <c r="CJ9" s="675"/>
      <c r="CK9" s="675"/>
      <c r="CL9" s="675"/>
      <c r="CM9" s="675"/>
      <c r="CN9" s="675"/>
      <c r="CO9" s="675"/>
      <c r="CP9" s="675"/>
      <c r="CQ9" s="676"/>
      <c r="CR9" s="659">
        <v>831921</v>
      </c>
      <c r="CS9" s="660"/>
      <c r="CT9" s="660"/>
      <c r="CU9" s="660"/>
      <c r="CV9" s="660"/>
      <c r="CW9" s="660"/>
      <c r="CX9" s="660"/>
      <c r="CY9" s="661"/>
      <c r="CZ9" s="662">
        <v>10.9</v>
      </c>
      <c r="DA9" s="662"/>
      <c r="DB9" s="662"/>
      <c r="DC9" s="662"/>
      <c r="DD9" s="668">
        <v>32029</v>
      </c>
      <c r="DE9" s="660"/>
      <c r="DF9" s="660"/>
      <c r="DG9" s="660"/>
      <c r="DH9" s="660"/>
      <c r="DI9" s="660"/>
      <c r="DJ9" s="660"/>
      <c r="DK9" s="660"/>
      <c r="DL9" s="660"/>
      <c r="DM9" s="660"/>
      <c r="DN9" s="660"/>
      <c r="DO9" s="660"/>
      <c r="DP9" s="661"/>
      <c r="DQ9" s="668">
        <v>683200</v>
      </c>
      <c r="DR9" s="660"/>
      <c r="DS9" s="660"/>
      <c r="DT9" s="660"/>
      <c r="DU9" s="660"/>
      <c r="DV9" s="660"/>
      <c r="DW9" s="660"/>
      <c r="DX9" s="660"/>
      <c r="DY9" s="660"/>
      <c r="DZ9" s="660"/>
      <c r="EA9" s="660"/>
      <c r="EB9" s="660"/>
      <c r="EC9" s="669"/>
    </row>
    <row r="10" spans="2:143" ht="11.25" customHeight="1" x14ac:dyDescent="0.15">
      <c r="B10" s="656" t="s">
        <v>236</v>
      </c>
      <c r="C10" s="657"/>
      <c r="D10" s="657"/>
      <c r="E10" s="657"/>
      <c r="F10" s="657"/>
      <c r="G10" s="657"/>
      <c r="H10" s="657"/>
      <c r="I10" s="657"/>
      <c r="J10" s="657"/>
      <c r="K10" s="657"/>
      <c r="L10" s="657"/>
      <c r="M10" s="657"/>
      <c r="N10" s="657"/>
      <c r="O10" s="657"/>
      <c r="P10" s="657"/>
      <c r="Q10" s="658"/>
      <c r="R10" s="659" t="s">
        <v>122</v>
      </c>
      <c r="S10" s="660"/>
      <c r="T10" s="660"/>
      <c r="U10" s="660"/>
      <c r="V10" s="660"/>
      <c r="W10" s="660"/>
      <c r="X10" s="660"/>
      <c r="Y10" s="661"/>
      <c r="Z10" s="662" t="s">
        <v>122</v>
      </c>
      <c r="AA10" s="662"/>
      <c r="AB10" s="662"/>
      <c r="AC10" s="662"/>
      <c r="AD10" s="663" t="s">
        <v>131</v>
      </c>
      <c r="AE10" s="663"/>
      <c r="AF10" s="663"/>
      <c r="AG10" s="663"/>
      <c r="AH10" s="663"/>
      <c r="AI10" s="663"/>
      <c r="AJ10" s="663"/>
      <c r="AK10" s="663"/>
      <c r="AL10" s="664" t="s">
        <v>131</v>
      </c>
      <c r="AM10" s="665"/>
      <c r="AN10" s="665"/>
      <c r="AO10" s="666"/>
      <c r="AP10" s="656" t="s">
        <v>237</v>
      </c>
      <c r="AQ10" s="657"/>
      <c r="AR10" s="657"/>
      <c r="AS10" s="657"/>
      <c r="AT10" s="657"/>
      <c r="AU10" s="657"/>
      <c r="AV10" s="657"/>
      <c r="AW10" s="657"/>
      <c r="AX10" s="657"/>
      <c r="AY10" s="657"/>
      <c r="AZ10" s="657"/>
      <c r="BA10" s="657"/>
      <c r="BB10" s="657"/>
      <c r="BC10" s="657"/>
      <c r="BD10" s="657"/>
      <c r="BE10" s="657"/>
      <c r="BF10" s="658"/>
      <c r="BG10" s="659">
        <v>24614</v>
      </c>
      <c r="BH10" s="660"/>
      <c r="BI10" s="660"/>
      <c r="BJ10" s="660"/>
      <c r="BK10" s="660"/>
      <c r="BL10" s="660"/>
      <c r="BM10" s="660"/>
      <c r="BN10" s="661"/>
      <c r="BO10" s="662">
        <v>2.4</v>
      </c>
      <c r="BP10" s="662"/>
      <c r="BQ10" s="662"/>
      <c r="BR10" s="662"/>
      <c r="BS10" s="668" t="s">
        <v>238</v>
      </c>
      <c r="BT10" s="660"/>
      <c r="BU10" s="660"/>
      <c r="BV10" s="660"/>
      <c r="BW10" s="660"/>
      <c r="BX10" s="660"/>
      <c r="BY10" s="660"/>
      <c r="BZ10" s="660"/>
      <c r="CA10" s="660"/>
      <c r="CB10" s="669"/>
      <c r="CD10" s="674" t="s">
        <v>239</v>
      </c>
      <c r="CE10" s="675"/>
      <c r="CF10" s="675"/>
      <c r="CG10" s="675"/>
      <c r="CH10" s="675"/>
      <c r="CI10" s="675"/>
      <c r="CJ10" s="675"/>
      <c r="CK10" s="675"/>
      <c r="CL10" s="675"/>
      <c r="CM10" s="675"/>
      <c r="CN10" s="675"/>
      <c r="CO10" s="675"/>
      <c r="CP10" s="675"/>
      <c r="CQ10" s="676"/>
      <c r="CR10" s="659">
        <v>611</v>
      </c>
      <c r="CS10" s="660"/>
      <c r="CT10" s="660"/>
      <c r="CU10" s="660"/>
      <c r="CV10" s="660"/>
      <c r="CW10" s="660"/>
      <c r="CX10" s="660"/>
      <c r="CY10" s="661"/>
      <c r="CZ10" s="662">
        <v>0</v>
      </c>
      <c r="DA10" s="662"/>
      <c r="DB10" s="662"/>
      <c r="DC10" s="662"/>
      <c r="DD10" s="668" t="s">
        <v>238</v>
      </c>
      <c r="DE10" s="660"/>
      <c r="DF10" s="660"/>
      <c r="DG10" s="660"/>
      <c r="DH10" s="660"/>
      <c r="DI10" s="660"/>
      <c r="DJ10" s="660"/>
      <c r="DK10" s="660"/>
      <c r="DL10" s="660"/>
      <c r="DM10" s="660"/>
      <c r="DN10" s="660"/>
      <c r="DO10" s="660"/>
      <c r="DP10" s="661"/>
      <c r="DQ10" s="668">
        <v>611</v>
      </c>
      <c r="DR10" s="660"/>
      <c r="DS10" s="660"/>
      <c r="DT10" s="660"/>
      <c r="DU10" s="660"/>
      <c r="DV10" s="660"/>
      <c r="DW10" s="660"/>
      <c r="DX10" s="660"/>
      <c r="DY10" s="660"/>
      <c r="DZ10" s="660"/>
      <c r="EA10" s="660"/>
      <c r="EB10" s="660"/>
      <c r="EC10" s="669"/>
    </row>
    <row r="11" spans="2:143" ht="11.25" customHeight="1" x14ac:dyDescent="0.15">
      <c r="B11" s="656" t="s">
        <v>240</v>
      </c>
      <c r="C11" s="657"/>
      <c r="D11" s="657"/>
      <c r="E11" s="657"/>
      <c r="F11" s="657"/>
      <c r="G11" s="657"/>
      <c r="H11" s="657"/>
      <c r="I11" s="657"/>
      <c r="J11" s="657"/>
      <c r="K11" s="657"/>
      <c r="L11" s="657"/>
      <c r="M11" s="657"/>
      <c r="N11" s="657"/>
      <c r="O11" s="657"/>
      <c r="P11" s="657"/>
      <c r="Q11" s="658"/>
      <c r="R11" s="659" t="s">
        <v>122</v>
      </c>
      <c r="S11" s="660"/>
      <c r="T11" s="660"/>
      <c r="U11" s="660"/>
      <c r="V11" s="660"/>
      <c r="W11" s="660"/>
      <c r="X11" s="660"/>
      <c r="Y11" s="661"/>
      <c r="Z11" s="662" t="s">
        <v>122</v>
      </c>
      <c r="AA11" s="662"/>
      <c r="AB11" s="662"/>
      <c r="AC11" s="662"/>
      <c r="AD11" s="663" t="s">
        <v>122</v>
      </c>
      <c r="AE11" s="663"/>
      <c r="AF11" s="663"/>
      <c r="AG11" s="663"/>
      <c r="AH11" s="663"/>
      <c r="AI11" s="663"/>
      <c r="AJ11" s="663"/>
      <c r="AK11" s="663"/>
      <c r="AL11" s="664" t="s">
        <v>131</v>
      </c>
      <c r="AM11" s="665"/>
      <c r="AN11" s="665"/>
      <c r="AO11" s="666"/>
      <c r="AP11" s="656" t="s">
        <v>241</v>
      </c>
      <c r="AQ11" s="657"/>
      <c r="AR11" s="657"/>
      <c r="AS11" s="657"/>
      <c r="AT11" s="657"/>
      <c r="AU11" s="657"/>
      <c r="AV11" s="657"/>
      <c r="AW11" s="657"/>
      <c r="AX11" s="657"/>
      <c r="AY11" s="657"/>
      <c r="AZ11" s="657"/>
      <c r="BA11" s="657"/>
      <c r="BB11" s="657"/>
      <c r="BC11" s="657"/>
      <c r="BD11" s="657"/>
      <c r="BE11" s="657"/>
      <c r="BF11" s="658"/>
      <c r="BG11" s="659">
        <v>34770</v>
      </c>
      <c r="BH11" s="660"/>
      <c r="BI11" s="660"/>
      <c r="BJ11" s="660"/>
      <c r="BK11" s="660"/>
      <c r="BL11" s="660"/>
      <c r="BM11" s="660"/>
      <c r="BN11" s="661"/>
      <c r="BO11" s="662">
        <v>3.3</v>
      </c>
      <c r="BP11" s="662"/>
      <c r="BQ11" s="662"/>
      <c r="BR11" s="662"/>
      <c r="BS11" s="668">
        <v>6884</v>
      </c>
      <c r="BT11" s="660"/>
      <c r="BU11" s="660"/>
      <c r="BV11" s="660"/>
      <c r="BW11" s="660"/>
      <c r="BX11" s="660"/>
      <c r="BY11" s="660"/>
      <c r="BZ11" s="660"/>
      <c r="CA11" s="660"/>
      <c r="CB11" s="669"/>
      <c r="CD11" s="674" t="s">
        <v>242</v>
      </c>
      <c r="CE11" s="675"/>
      <c r="CF11" s="675"/>
      <c r="CG11" s="675"/>
      <c r="CH11" s="675"/>
      <c r="CI11" s="675"/>
      <c r="CJ11" s="675"/>
      <c r="CK11" s="675"/>
      <c r="CL11" s="675"/>
      <c r="CM11" s="675"/>
      <c r="CN11" s="675"/>
      <c r="CO11" s="675"/>
      <c r="CP11" s="675"/>
      <c r="CQ11" s="676"/>
      <c r="CR11" s="659">
        <v>774387</v>
      </c>
      <c r="CS11" s="660"/>
      <c r="CT11" s="660"/>
      <c r="CU11" s="660"/>
      <c r="CV11" s="660"/>
      <c r="CW11" s="660"/>
      <c r="CX11" s="660"/>
      <c r="CY11" s="661"/>
      <c r="CZ11" s="662">
        <v>10.199999999999999</v>
      </c>
      <c r="DA11" s="662"/>
      <c r="DB11" s="662"/>
      <c r="DC11" s="662"/>
      <c r="DD11" s="668">
        <v>380972</v>
      </c>
      <c r="DE11" s="660"/>
      <c r="DF11" s="660"/>
      <c r="DG11" s="660"/>
      <c r="DH11" s="660"/>
      <c r="DI11" s="660"/>
      <c r="DJ11" s="660"/>
      <c r="DK11" s="660"/>
      <c r="DL11" s="660"/>
      <c r="DM11" s="660"/>
      <c r="DN11" s="660"/>
      <c r="DO11" s="660"/>
      <c r="DP11" s="661"/>
      <c r="DQ11" s="668">
        <v>323397</v>
      </c>
      <c r="DR11" s="660"/>
      <c r="DS11" s="660"/>
      <c r="DT11" s="660"/>
      <c r="DU11" s="660"/>
      <c r="DV11" s="660"/>
      <c r="DW11" s="660"/>
      <c r="DX11" s="660"/>
      <c r="DY11" s="660"/>
      <c r="DZ11" s="660"/>
      <c r="EA11" s="660"/>
      <c r="EB11" s="660"/>
      <c r="EC11" s="669"/>
    </row>
    <row r="12" spans="2:143" ht="11.25" customHeight="1" x14ac:dyDescent="0.15">
      <c r="B12" s="656" t="s">
        <v>243</v>
      </c>
      <c r="C12" s="657"/>
      <c r="D12" s="657"/>
      <c r="E12" s="657"/>
      <c r="F12" s="657"/>
      <c r="G12" s="657"/>
      <c r="H12" s="657"/>
      <c r="I12" s="657"/>
      <c r="J12" s="657"/>
      <c r="K12" s="657"/>
      <c r="L12" s="657"/>
      <c r="M12" s="657"/>
      <c r="N12" s="657"/>
      <c r="O12" s="657"/>
      <c r="P12" s="657"/>
      <c r="Q12" s="658"/>
      <c r="R12" s="659">
        <v>220030</v>
      </c>
      <c r="S12" s="660"/>
      <c r="T12" s="660"/>
      <c r="U12" s="660"/>
      <c r="V12" s="660"/>
      <c r="W12" s="660"/>
      <c r="X12" s="660"/>
      <c r="Y12" s="661"/>
      <c r="Z12" s="662">
        <v>2.8</v>
      </c>
      <c r="AA12" s="662"/>
      <c r="AB12" s="662"/>
      <c r="AC12" s="662"/>
      <c r="AD12" s="663">
        <v>220030</v>
      </c>
      <c r="AE12" s="663"/>
      <c r="AF12" s="663"/>
      <c r="AG12" s="663"/>
      <c r="AH12" s="663"/>
      <c r="AI12" s="663"/>
      <c r="AJ12" s="663"/>
      <c r="AK12" s="663"/>
      <c r="AL12" s="664">
        <v>5.4</v>
      </c>
      <c r="AM12" s="665"/>
      <c r="AN12" s="665"/>
      <c r="AO12" s="666"/>
      <c r="AP12" s="656" t="s">
        <v>244</v>
      </c>
      <c r="AQ12" s="657"/>
      <c r="AR12" s="657"/>
      <c r="AS12" s="657"/>
      <c r="AT12" s="657"/>
      <c r="AU12" s="657"/>
      <c r="AV12" s="657"/>
      <c r="AW12" s="657"/>
      <c r="AX12" s="657"/>
      <c r="AY12" s="657"/>
      <c r="AZ12" s="657"/>
      <c r="BA12" s="657"/>
      <c r="BB12" s="657"/>
      <c r="BC12" s="657"/>
      <c r="BD12" s="657"/>
      <c r="BE12" s="657"/>
      <c r="BF12" s="658"/>
      <c r="BG12" s="659">
        <v>393015</v>
      </c>
      <c r="BH12" s="660"/>
      <c r="BI12" s="660"/>
      <c r="BJ12" s="660"/>
      <c r="BK12" s="660"/>
      <c r="BL12" s="660"/>
      <c r="BM12" s="660"/>
      <c r="BN12" s="661"/>
      <c r="BO12" s="662">
        <v>37.799999999999997</v>
      </c>
      <c r="BP12" s="662"/>
      <c r="BQ12" s="662"/>
      <c r="BR12" s="662"/>
      <c r="BS12" s="668" t="s">
        <v>131</v>
      </c>
      <c r="BT12" s="660"/>
      <c r="BU12" s="660"/>
      <c r="BV12" s="660"/>
      <c r="BW12" s="660"/>
      <c r="BX12" s="660"/>
      <c r="BY12" s="660"/>
      <c r="BZ12" s="660"/>
      <c r="CA12" s="660"/>
      <c r="CB12" s="669"/>
      <c r="CD12" s="674" t="s">
        <v>245</v>
      </c>
      <c r="CE12" s="675"/>
      <c r="CF12" s="675"/>
      <c r="CG12" s="675"/>
      <c r="CH12" s="675"/>
      <c r="CI12" s="675"/>
      <c r="CJ12" s="675"/>
      <c r="CK12" s="675"/>
      <c r="CL12" s="675"/>
      <c r="CM12" s="675"/>
      <c r="CN12" s="675"/>
      <c r="CO12" s="675"/>
      <c r="CP12" s="675"/>
      <c r="CQ12" s="676"/>
      <c r="CR12" s="659">
        <v>233551</v>
      </c>
      <c r="CS12" s="660"/>
      <c r="CT12" s="660"/>
      <c r="CU12" s="660"/>
      <c r="CV12" s="660"/>
      <c r="CW12" s="660"/>
      <c r="CX12" s="660"/>
      <c r="CY12" s="661"/>
      <c r="CZ12" s="662">
        <v>3.1</v>
      </c>
      <c r="DA12" s="662"/>
      <c r="DB12" s="662"/>
      <c r="DC12" s="662"/>
      <c r="DD12" s="668">
        <v>7445</v>
      </c>
      <c r="DE12" s="660"/>
      <c r="DF12" s="660"/>
      <c r="DG12" s="660"/>
      <c r="DH12" s="660"/>
      <c r="DI12" s="660"/>
      <c r="DJ12" s="660"/>
      <c r="DK12" s="660"/>
      <c r="DL12" s="660"/>
      <c r="DM12" s="660"/>
      <c r="DN12" s="660"/>
      <c r="DO12" s="660"/>
      <c r="DP12" s="661"/>
      <c r="DQ12" s="668">
        <v>136873</v>
      </c>
      <c r="DR12" s="660"/>
      <c r="DS12" s="660"/>
      <c r="DT12" s="660"/>
      <c r="DU12" s="660"/>
      <c r="DV12" s="660"/>
      <c r="DW12" s="660"/>
      <c r="DX12" s="660"/>
      <c r="DY12" s="660"/>
      <c r="DZ12" s="660"/>
      <c r="EA12" s="660"/>
      <c r="EB12" s="660"/>
      <c r="EC12" s="669"/>
    </row>
    <row r="13" spans="2:143" ht="11.25" customHeight="1" x14ac:dyDescent="0.15">
      <c r="B13" s="656" t="s">
        <v>246</v>
      </c>
      <c r="C13" s="657"/>
      <c r="D13" s="657"/>
      <c r="E13" s="657"/>
      <c r="F13" s="657"/>
      <c r="G13" s="657"/>
      <c r="H13" s="657"/>
      <c r="I13" s="657"/>
      <c r="J13" s="657"/>
      <c r="K13" s="657"/>
      <c r="L13" s="657"/>
      <c r="M13" s="657"/>
      <c r="N13" s="657"/>
      <c r="O13" s="657"/>
      <c r="P13" s="657"/>
      <c r="Q13" s="658"/>
      <c r="R13" s="659" t="s">
        <v>131</v>
      </c>
      <c r="S13" s="660"/>
      <c r="T13" s="660"/>
      <c r="U13" s="660"/>
      <c r="V13" s="660"/>
      <c r="W13" s="660"/>
      <c r="X13" s="660"/>
      <c r="Y13" s="661"/>
      <c r="Z13" s="662" t="s">
        <v>131</v>
      </c>
      <c r="AA13" s="662"/>
      <c r="AB13" s="662"/>
      <c r="AC13" s="662"/>
      <c r="AD13" s="663" t="s">
        <v>238</v>
      </c>
      <c r="AE13" s="663"/>
      <c r="AF13" s="663"/>
      <c r="AG13" s="663"/>
      <c r="AH13" s="663"/>
      <c r="AI13" s="663"/>
      <c r="AJ13" s="663"/>
      <c r="AK13" s="663"/>
      <c r="AL13" s="664" t="s">
        <v>122</v>
      </c>
      <c r="AM13" s="665"/>
      <c r="AN13" s="665"/>
      <c r="AO13" s="666"/>
      <c r="AP13" s="656" t="s">
        <v>247</v>
      </c>
      <c r="AQ13" s="657"/>
      <c r="AR13" s="657"/>
      <c r="AS13" s="657"/>
      <c r="AT13" s="657"/>
      <c r="AU13" s="657"/>
      <c r="AV13" s="657"/>
      <c r="AW13" s="657"/>
      <c r="AX13" s="657"/>
      <c r="AY13" s="657"/>
      <c r="AZ13" s="657"/>
      <c r="BA13" s="657"/>
      <c r="BB13" s="657"/>
      <c r="BC13" s="657"/>
      <c r="BD13" s="657"/>
      <c r="BE13" s="657"/>
      <c r="BF13" s="658"/>
      <c r="BG13" s="659">
        <v>389682</v>
      </c>
      <c r="BH13" s="660"/>
      <c r="BI13" s="660"/>
      <c r="BJ13" s="660"/>
      <c r="BK13" s="660"/>
      <c r="BL13" s="660"/>
      <c r="BM13" s="660"/>
      <c r="BN13" s="661"/>
      <c r="BO13" s="662">
        <v>37.5</v>
      </c>
      <c r="BP13" s="662"/>
      <c r="BQ13" s="662"/>
      <c r="BR13" s="662"/>
      <c r="BS13" s="668" t="s">
        <v>122</v>
      </c>
      <c r="BT13" s="660"/>
      <c r="BU13" s="660"/>
      <c r="BV13" s="660"/>
      <c r="BW13" s="660"/>
      <c r="BX13" s="660"/>
      <c r="BY13" s="660"/>
      <c r="BZ13" s="660"/>
      <c r="CA13" s="660"/>
      <c r="CB13" s="669"/>
      <c r="CD13" s="674" t="s">
        <v>248</v>
      </c>
      <c r="CE13" s="675"/>
      <c r="CF13" s="675"/>
      <c r="CG13" s="675"/>
      <c r="CH13" s="675"/>
      <c r="CI13" s="675"/>
      <c r="CJ13" s="675"/>
      <c r="CK13" s="675"/>
      <c r="CL13" s="675"/>
      <c r="CM13" s="675"/>
      <c r="CN13" s="675"/>
      <c r="CO13" s="675"/>
      <c r="CP13" s="675"/>
      <c r="CQ13" s="676"/>
      <c r="CR13" s="659">
        <v>1295424</v>
      </c>
      <c r="CS13" s="660"/>
      <c r="CT13" s="660"/>
      <c r="CU13" s="660"/>
      <c r="CV13" s="660"/>
      <c r="CW13" s="660"/>
      <c r="CX13" s="660"/>
      <c r="CY13" s="661"/>
      <c r="CZ13" s="662">
        <v>17</v>
      </c>
      <c r="DA13" s="662"/>
      <c r="DB13" s="662"/>
      <c r="DC13" s="662"/>
      <c r="DD13" s="668">
        <v>797775</v>
      </c>
      <c r="DE13" s="660"/>
      <c r="DF13" s="660"/>
      <c r="DG13" s="660"/>
      <c r="DH13" s="660"/>
      <c r="DI13" s="660"/>
      <c r="DJ13" s="660"/>
      <c r="DK13" s="660"/>
      <c r="DL13" s="660"/>
      <c r="DM13" s="660"/>
      <c r="DN13" s="660"/>
      <c r="DO13" s="660"/>
      <c r="DP13" s="661"/>
      <c r="DQ13" s="668">
        <v>595287</v>
      </c>
      <c r="DR13" s="660"/>
      <c r="DS13" s="660"/>
      <c r="DT13" s="660"/>
      <c r="DU13" s="660"/>
      <c r="DV13" s="660"/>
      <c r="DW13" s="660"/>
      <c r="DX13" s="660"/>
      <c r="DY13" s="660"/>
      <c r="DZ13" s="660"/>
      <c r="EA13" s="660"/>
      <c r="EB13" s="660"/>
      <c r="EC13" s="669"/>
    </row>
    <row r="14" spans="2:143" ht="11.25" customHeight="1" x14ac:dyDescent="0.15">
      <c r="B14" s="656" t="s">
        <v>249</v>
      </c>
      <c r="C14" s="657"/>
      <c r="D14" s="657"/>
      <c r="E14" s="657"/>
      <c r="F14" s="657"/>
      <c r="G14" s="657"/>
      <c r="H14" s="657"/>
      <c r="I14" s="657"/>
      <c r="J14" s="657"/>
      <c r="K14" s="657"/>
      <c r="L14" s="657"/>
      <c r="M14" s="657"/>
      <c r="N14" s="657"/>
      <c r="O14" s="657"/>
      <c r="P14" s="657"/>
      <c r="Q14" s="658"/>
      <c r="R14" s="659" t="s">
        <v>122</v>
      </c>
      <c r="S14" s="660"/>
      <c r="T14" s="660"/>
      <c r="U14" s="660"/>
      <c r="V14" s="660"/>
      <c r="W14" s="660"/>
      <c r="X14" s="660"/>
      <c r="Y14" s="661"/>
      <c r="Z14" s="662" t="s">
        <v>122</v>
      </c>
      <c r="AA14" s="662"/>
      <c r="AB14" s="662"/>
      <c r="AC14" s="662"/>
      <c r="AD14" s="663" t="s">
        <v>131</v>
      </c>
      <c r="AE14" s="663"/>
      <c r="AF14" s="663"/>
      <c r="AG14" s="663"/>
      <c r="AH14" s="663"/>
      <c r="AI14" s="663"/>
      <c r="AJ14" s="663"/>
      <c r="AK14" s="663"/>
      <c r="AL14" s="664" t="s">
        <v>122</v>
      </c>
      <c r="AM14" s="665"/>
      <c r="AN14" s="665"/>
      <c r="AO14" s="666"/>
      <c r="AP14" s="656" t="s">
        <v>250</v>
      </c>
      <c r="AQ14" s="657"/>
      <c r="AR14" s="657"/>
      <c r="AS14" s="657"/>
      <c r="AT14" s="657"/>
      <c r="AU14" s="657"/>
      <c r="AV14" s="657"/>
      <c r="AW14" s="657"/>
      <c r="AX14" s="657"/>
      <c r="AY14" s="657"/>
      <c r="AZ14" s="657"/>
      <c r="BA14" s="657"/>
      <c r="BB14" s="657"/>
      <c r="BC14" s="657"/>
      <c r="BD14" s="657"/>
      <c r="BE14" s="657"/>
      <c r="BF14" s="658"/>
      <c r="BG14" s="659">
        <v>27117</v>
      </c>
      <c r="BH14" s="660"/>
      <c r="BI14" s="660"/>
      <c r="BJ14" s="660"/>
      <c r="BK14" s="660"/>
      <c r="BL14" s="660"/>
      <c r="BM14" s="660"/>
      <c r="BN14" s="661"/>
      <c r="BO14" s="662">
        <v>2.6</v>
      </c>
      <c r="BP14" s="662"/>
      <c r="BQ14" s="662"/>
      <c r="BR14" s="662"/>
      <c r="BS14" s="668" t="s">
        <v>122</v>
      </c>
      <c r="BT14" s="660"/>
      <c r="BU14" s="660"/>
      <c r="BV14" s="660"/>
      <c r="BW14" s="660"/>
      <c r="BX14" s="660"/>
      <c r="BY14" s="660"/>
      <c r="BZ14" s="660"/>
      <c r="CA14" s="660"/>
      <c r="CB14" s="669"/>
      <c r="CD14" s="674" t="s">
        <v>251</v>
      </c>
      <c r="CE14" s="675"/>
      <c r="CF14" s="675"/>
      <c r="CG14" s="675"/>
      <c r="CH14" s="675"/>
      <c r="CI14" s="675"/>
      <c r="CJ14" s="675"/>
      <c r="CK14" s="675"/>
      <c r="CL14" s="675"/>
      <c r="CM14" s="675"/>
      <c r="CN14" s="675"/>
      <c r="CO14" s="675"/>
      <c r="CP14" s="675"/>
      <c r="CQ14" s="676"/>
      <c r="CR14" s="659">
        <v>263619</v>
      </c>
      <c r="CS14" s="660"/>
      <c r="CT14" s="660"/>
      <c r="CU14" s="660"/>
      <c r="CV14" s="660"/>
      <c r="CW14" s="660"/>
      <c r="CX14" s="660"/>
      <c r="CY14" s="661"/>
      <c r="CZ14" s="662">
        <v>3.5</v>
      </c>
      <c r="DA14" s="662"/>
      <c r="DB14" s="662"/>
      <c r="DC14" s="662"/>
      <c r="DD14" s="668" t="s">
        <v>122</v>
      </c>
      <c r="DE14" s="660"/>
      <c r="DF14" s="660"/>
      <c r="DG14" s="660"/>
      <c r="DH14" s="660"/>
      <c r="DI14" s="660"/>
      <c r="DJ14" s="660"/>
      <c r="DK14" s="660"/>
      <c r="DL14" s="660"/>
      <c r="DM14" s="660"/>
      <c r="DN14" s="660"/>
      <c r="DO14" s="660"/>
      <c r="DP14" s="661"/>
      <c r="DQ14" s="668">
        <v>263619</v>
      </c>
      <c r="DR14" s="660"/>
      <c r="DS14" s="660"/>
      <c r="DT14" s="660"/>
      <c r="DU14" s="660"/>
      <c r="DV14" s="660"/>
      <c r="DW14" s="660"/>
      <c r="DX14" s="660"/>
      <c r="DY14" s="660"/>
      <c r="DZ14" s="660"/>
      <c r="EA14" s="660"/>
      <c r="EB14" s="660"/>
      <c r="EC14" s="669"/>
    </row>
    <row r="15" spans="2:143" ht="11.25" customHeight="1" x14ac:dyDescent="0.15">
      <c r="B15" s="656" t="s">
        <v>252</v>
      </c>
      <c r="C15" s="657"/>
      <c r="D15" s="657"/>
      <c r="E15" s="657"/>
      <c r="F15" s="657"/>
      <c r="G15" s="657"/>
      <c r="H15" s="657"/>
      <c r="I15" s="657"/>
      <c r="J15" s="657"/>
      <c r="K15" s="657"/>
      <c r="L15" s="657"/>
      <c r="M15" s="657"/>
      <c r="N15" s="657"/>
      <c r="O15" s="657"/>
      <c r="P15" s="657"/>
      <c r="Q15" s="658"/>
      <c r="R15" s="659">
        <v>30260</v>
      </c>
      <c r="S15" s="660"/>
      <c r="T15" s="660"/>
      <c r="U15" s="660"/>
      <c r="V15" s="660"/>
      <c r="W15" s="660"/>
      <c r="X15" s="660"/>
      <c r="Y15" s="661"/>
      <c r="Z15" s="662">
        <v>0.4</v>
      </c>
      <c r="AA15" s="662"/>
      <c r="AB15" s="662"/>
      <c r="AC15" s="662"/>
      <c r="AD15" s="663">
        <v>30260</v>
      </c>
      <c r="AE15" s="663"/>
      <c r="AF15" s="663"/>
      <c r="AG15" s="663"/>
      <c r="AH15" s="663"/>
      <c r="AI15" s="663"/>
      <c r="AJ15" s="663"/>
      <c r="AK15" s="663"/>
      <c r="AL15" s="664">
        <v>0.7</v>
      </c>
      <c r="AM15" s="665"/>
      <c r="AN15" s="665"/>
      <c r="AO15" s="666"/>
      <c r="AP15" s="656" t="s">
        <v>253</v>
      </c>
      <c r="AQ15" s="657"/>
      <c r="AR15" s="657"/>
      <c r="AS15" s="657"/>
      <c r="AT15" s="657"/>
      <c r="AU15" s="657"/>
      <c r="AV15" s="657"/>
      <c r="AW15" s="657"/>
      <c r="AX15" s="657"/>
      <c r="AY15" s="657"/>
      <c r="AZ15" s="657"/>
      <c r="BA15" s="657"/>
      <c r="BB15" s="657"/>
      <c r="BC15" s="657"/>
      <c r="BD15" s="657"/>
      <c r="BE15" s="657"/>
      <c r="BF15" s="658"/>
      <c r="BG15" s="659">
        <v>82691</v>
      </c>
      <c r="BH15" s="660"/>
      <c r="BI15" s="660"/>
      <c r="BJ15" s="660"/>
      <c r="BK15" s="660"/>
      <c r="BL15" s="660"/>
      <c r="BM15" s="660"/>
      <c r="BN15" s="661"/>
      <c r="BO15" s="662">
        <v>8</v>
      </c>
      <c r="BP15" s="662"/>
      <c r="BQ15" s="662"/>
      <c r="BR15" s="662"/>
      <c r="BS15" s="668" t="s">
        <v>122</v>
      </c>
      <c r="BT15" s="660"/>
      <c r="BU15" s="660"/>
      <c r="BV15" s="660"/>
      <c r="BW15" s="660"/>
      <c r="BX15" s="660"/>
      <c r="BY15" s="660"/>
      <c r="BZ15" s="660"/>
      <c r="CA15" s="660"/>
      <c r="CB15" s="669"/>
      <c r="CD15" s="674" t="s">
        <v>254</v>
      </c>
      <c r="CE15" s="675"/>
      <c r="CF15" s="675"/>
      <c r="CG15" s="675"/>
      <c r="CH15" s="675"/>
      <c r="CI15" s="675"/>
      <c r="CJ15" s="675"/>
      <c r="CK15" s="675"/>
      <c r="CL15" s="675"/>
      <c r="CM15" s="675"/>
      <c r="CN15" s="675"/>
      <c r="CO15" s="675"/>
      <c r="CP15" s="675"/>
      <c r="CQ15" s="676"/>
      <c r="CR15" s="659">
        <v>919292</v>
      </c>
      <c r="CS15" s="660"/>
      <c r="CT15" s="660"/>
      <c r="CU15" s="660"/>
      <c r="CV15" s="660"/>
      <c r="CW15" s="660"/>
      <c r="CX15" s="660"/>
      <c r="CY15" s="661"/>
      <c r="CZ15" s="662">
        <v>12.1</v>
      </c>
      <c r="DA15" s="662"/>
      <c r="DB15" s="662"/>
      <c r="DC15" s="662"/>
      <c r="DD15" s="668">
        <v>506393</v>
      </c>
      <c r="DE15" s="660"/>
      <c r="DF15" s="660"/>
      <c r="DG15" s="660"/>
      <c r="DH15" s="660"/>
      <c r="DI15" s="660"/>
      <c r="DJ15" s="660"/>
      <c r="DK15" s="660"/>
      <c r="DL15" s="660"/>
      <c r="DM15" s="660"/>
      <c r="DN15" s="660"/>
      <c r="DO15" s="660"/>
      <c r="DP15" s="661"/>
      <c r="DQ15" s="668">
        <v>489781</v>
      </c>
      <c r="DR15" s="660"/>
      <c r="DS15" s="660"/>
      <c r="DT15" s="660"/>
      <c r="DU15" s="660"/>
      <c r="DV15" s="660"/>
      <c r="DW15" s="660"/>
      <c r="DX15" s="660"/>
      <c r="DY15" s="660"/>
      <c r="DZ15" s="660"/>
      <c r="EA15" s="660"/>
      <c r="EB15" s="660"/>
      <c r="EC15" s="669"/>
    </row>
    <row r="16" spans="2:143" ht="11.25" customHeight="1" x14ac:dyDescent="0.15">
      <c r="B16" s="656" t="s">
        <v>255</v>
      </c>
      <c r="C16" s="657"/>
      <c r="D16" s="657"/>
      <c r="E16" s="657"/>
      <c r="F16" s="657"/>
      <c r="G16" s="657"/>
      <c r="H16" s="657"/>
      <c r="I16" s="657"/>
      <c r="J16" s="657"/>
      <c r="K16" s="657"/>
      <c r="L16" s="657"/>
      <c r="M16" s="657"/>
      <c r="N16" s="657"/>
      <c r="O16" s="657"/>
      <c r="P16" s="657"/>
      <c r="Q16" s="658"/>
      <c r="R16" s="659" t="s">
        <v>238</v>
      </c>
      <c r="S16" s="660"/>
      <c r="T16" s="660"/>
      <c r="U16" s="660"/>
      <c r="V16" s="660"/>
      <c r="W16" s="660"/>
      <c r="X16" s="660"/>
      <c r="Y16" s="661"/>
      <c r="Z16" s="662" t="s">
        <v>122</v>
      </c>
      <c r="AA16" s="662"/>
      <c r="AB16" s="662"/>
      <c r="AC16" s="662"/>
      <c r="AD16" s="663" t="s">
        <v>122</v>
      </c>
      <c r="AE16" s="663"/>
      <c r="AF16" s="663"/>
      <c r="AG16" s="663"/>
      <c r="AH16" s="663"/>
      <c r="AI16" s="663"/>
      <c r="AJ16" s="663"/>
      <c r="AK16" s="663"/>
      <c r="AL16" s="664" t="s">
        <v>122</v>
      </c>
      <c r="AM16" s="665"/>
      <c r="AN16" s="665"/>
      <c r="AO16" s="666"/>
      <c r="AP16" s="656" t="s">
        <v>256</v>
      </c>
      <c r="AQ16" s="657"/>
      <c r="AR16" s="657"/>
      <c r="AS16" s="657"/>
      <c r="AT16" s="657"/>
      <c r="AU16" s="657"/>
      <c r="AV16" s="657"/>
      <c r="AW16" s="657"/>
      <c r="AX16" s="657"/>
      <c r="AY16" s="657"/>
      <c r="AZ16" s="657"/>
      <c r="BA16" s="657"/>
      <c r="BB16" s="657"/>
      <c r="BC16" s="657"/>
      <c r="BD16" s="657"/>
      <c r="BE16" s="657"/>
      <c r="BF16" s="658"/>
      <c r="BG16" s="659" t="s">
        <v>122</v>
      </c>
      <c r="BH16" s="660"/>
      <c r="BI16" s="660"/>
      <c r="BJ16" s="660"/>
      <c r="BK16" s="660"/>
      <c r="BL16" s="660"/>
      <c r="BM16" s="660"/>
      <c r="BN16" s="661"/>
      <c r="BO16" s="662" t="s">
        <v>122</v>
      </c>
      <c r="BP16" s="662"/>
      <c r="BQ16" s="662"/>
      <c r="BR16" s="662"/>
      <c r="BS16" s="668" t="s">
        <v>122</v>
      </c>
      <c r="BT16" s="660"/>
      <c r="BU16" s="660"/>
      <c r="BV16" s="660"/>
      <c r="BW16" s="660"/>
      <c r="BX16" s="660"/>
      <c r="BY16" s="660"/>
      <c r="BZ16" s="660"/>
      <c r="CA16" s="660"/>
      <c r="CB16" s="669"/>
      <c r="CD16" s="674" t="s">
        <v>257</v>
      </c>
      <c r="CE16" s="675"/>
      <c r="CF16" s="675"/>
      <c r="CG16" s="675"/>
      <c r="CH16" s="675"/>
      <c r="CI16" s="675"/>
      <c r="CJ16" s="675"/>
      <c r="CK16" s="675"/>
      <c r="CL16" s="675"/>
      <c r="CM16" s="675"/>
      <c r="CN16" s="675"/>
      <c r="CO16" s="675"/>
      <c r="CP16" s="675"/>
      <c r="CQ16" s="676"/>
      <c r="CR16" s="659">
        <v>40882</v>
      </c>
      <c r="CS16" s="660"/>
      <c r="CT16" s="660"/>
      <c r="CU16" s="660"/>
      <c r="CV16" s="660"/>
      <c r="CW16" s="660"/>
      <c r="CX16" s="660"/>
      <c r="CY16" s="661"/>
      <c r="CZ16" s="662">
        <v>0.5</v>
      </c>
      <c r="DA16" s="662"/>
      <c r="DB16" s="662"/>
      <c r="DC16" s="662"/>
      <c r="DD16" s="668" t="s">
        <v>238</v>
      </c>
      <c r="DE16" s="660"/>
      <c r="DF16" s="660"/>
      <c r="DG16" s="660"/>
      <c r="DH16" s="660"/>
      <c r="DI16" s="660"/>
      <c r="DJ16" s="660"/>
      <c r="DK16" s="660"/>
      <c r="DL16" s="660"/>
      <c r="DM16" s="660"/>
      <c r="DN16" s="660"/>
      <c r="DO16" s="660"/>
      <c r="DP16" s="661"/>
      <c r="DQ16" s="668">
        <v>11250</v>
      </c>
      <c r="DR16" s="660"/>
      <c r="DS16" s="660"/>
      <c r="DT16" s="660"/>
      <c r="DU16" s="660"/>
      <c r="DV16" s="660"/>
      <c r="DW16" s="660"/>
      <c r="DX16" s="660"/>
      <c r="DY16" s="660"/>
      <c r="DZ16" s="660"/>
      <c r="EA16" s="660"/>
      <c r="EB16" s="660"/>
      <c r="EC16" s="669"/>
    </row>
    <row r="17" spans="2:133" ht="11.25" customHeight="1" x14ac:dyDescent="0.15">
      <c r="B17" s="656" t="s">
        <v>258</v>
      </c>
      <c r="C17" s="657"/>
      <c r="D17" s="657"/>
      <c r="E17" s="657"/>
      <c r="F17" s="657"/>
      <c r="G17" s="657"/>
      <c r="H17" s="657"/>
      <c r="I17" s="657"/>
      <c r="J17" s="657"/>
      <c r="K17" s="657"/>
      <c r="L17" s="657"/>
      <c r="M17" s="657"/>
      <c r="N17" s="657"/>
      <c r="O17" s="657"/>
      <c r="P17" s="657"/>
      <c r="Q17" s="658"/>
      <c r="R17" s="659">
        <v>4646</v>
      </c>
      <c r="S17" s="660"/>
      <c r="T17" s="660"/>
      <c r="U17" s="660"/>
      <c r="V17" s="660"/>
      <c r="W17" s="660"/>
      <c r="X17" s="660"/>
      <c r="Y17" s="661"/>
      <c r="Z17" s="662">
        <v>0.1</v>
      </c>
      <c r="AA17" s="662"/>
      <c r="AB17" s="662"/>
      <c r="AC17" s="662"/>
      <c r="AD17" s="663">
        <v>4646</v>
      </c>
      <c r="AE17" s="663"/>
      <c r="AF17" s="663"/>
      <c r="AG17" s="663"/>
      <c r="AH17" s="663"/>
      <c r="AI17" s="663"/>
      <c r="AJ17" s="663"/>
      <c r="AK17" s="663"/>
      <c r="AL17" s="664">
        <v>0.1</v>
      </c>
      <c r="AM17" s="665"/>
      <c r="AN17" s="665"/>
      <c r="AO17" s="666"/>
      <c r="AP17" s="656" t="s">
        <v>259</v>
      </c>
      <c r="AQ17" s="657"/>
      <c r="AR17" s="657"/>
      <c r="AS17" s="657"/>
      <c r="AT17" s="657"/>
      <c r="AU17" s="657"/>
      <c r="AV17" s="657"/>
      <c r="AW17" s="657"/>
      <c r="AX17" s="657"/>
      <c r="AY17" s="657"/>
      <c r="AZ17" s="657"/>
      <c r="BA17" s="657"/>
      <c r="BB17" s="657"/>
      <c r="BC17" s="657"/>
      <c r="BD17" s="657"/>
      <c r="BE17" s="657"/>
      <c r="BF17" s="658"/>
      <c r="BG17" s="659" t="s">
        <v>131</v>
      </c>
      <c r="BH17" s="660"/>
      <c r="BI17" s="660"/>
      <c r="BJ17" s="660"/>
      <c r="BK17" s="660"/>
      <c r="BL17" s="660"/>
      <c r="BM17" s="660"/>
      <c r="BN17" s="661"/>
      <c r="BO17" s="662" t="s">
        <v>122</v>
      </c>
      <c r="BP17" s="662"/>
      <c r="BQ17" s="662"/>
      <c r="BR17" s="662"/>
      <c r="BS17" s="668" t="s">
        <v>131</v>
      </c>
      <c r="BT17" s="660"/>
      <c r="BU17" s="660"/>
      <c r="BV17" s="660"/>
      <c r="BW17" s="660"/>
      <c r="BX17" s="660"/>
      <c r="BY17" s="660"/>
      <c r="BZ17" s="660"/>
      <c r="CA17" s="660"/>
      <c r="CB17" s="669"/>
      <c r="CD17" s="674" t="s">
        <v>260</v>
      </c>
      <c r="CE17" s="675"/>
      <c r="CF17" s="675"/>
      <c r="CG17" s="675"/>
      <c r="CH17" s="675"/>
      <c r="CI17" s="675"/>
      <c r="CJ17" s="675"/>
      <c r="CK17" s="675"/>
      <c r="CL17" s="675"/>
      <c r="CM17" s="675"/>
      <c r="CN17" s="675"/>
      <c r="CO17" s="675"/>
      <c r="CP17" s="675"/>
      <c r="CQ17" s="676"/>
      <c r="CR17" s="659">
        <v>751020</v>
      </c>
      <c r="CS17" s="660"/>
      <c r="CT17" s="660"/>
      <c r="CU17" s="660"/>
      <c r="CV17" s="660"/>
      <c r="CW17" s="660"/>
      <c r="CX17" s="660"/>
      <c r="CY17" s="661"/>
      <c r="CZ17" s="662">
        <v>9.8000000000000007</v>
      </c>
      <c r="DA17" s="662"/>
      <c r="DB17" s="662"/>
      <c r="DC17" s="662"/>
      <c r="DD17" s="668" t="s">
        <v>131</v>
      </c>
      <c r="DE17" s="660"/>
      <c r="DF17" s="660"/>
      <c r="DG17" s="660"/>
      <c r="DH17" s="660"/>
      <c r="DI17" s="660"/>
      <c r="DJ17" s="660"/>
      <c r="DK17" s="660"/>
      <c r="DL17" s="660"/>
      <c r="DM17" s="660"/>
      <c r="DN17" s="660"/>
      <c r="DO17" s="660"/>
      <c r="DP17" s="661"/>
      <c r="DQ17" s="668">
        <v>687914</v>
      </c>
      <c r="DR17" s="660"/>
      <c r="DS17" s="660"/>
      <c r="DT17" s="660"/>
      <c r="DU17" s="660"/>
      <c r="DV17" s="660"/>
      <c r="DW17" s="660"/>
      <c r="DX17" s="660"/>
      <c r="DY17" s="660"/>
      <c r="DZ17" s="660"/>
      <c r="EA17" s="660"/>
      <c r="EB17" s="660"/>
      <c r="EC17" s="669"/>
    </row>
    <row r="18" spans="2:133" ht="11.25" customHeight="1" x14ac:dyDescent="0.15">
      <c r="B18" s="656" t="s">
        <v>261</v>
      </c>
      <c r="C18" s="657"/>
      <c r="D18" s="657"/>
      <c r="E18" s="657"/>
      <c r="F18" s="657"/>
      <c r="G18" s="657"/>
      <c r="H18" s="657"/>
      <c r="I18" s="657"/>
      <c r="J18" s="657"/>
      <c r="K18" s="657"/>
      <c r="L18" s="657"/>
      <c r="M18" s="657"/>
      <c r="N18" s="657"/>
      <c r="O18" s="657"/>
      <c r="P18" s="657"/>
      <c r="Q18" s="658"/>
      <c r="R18" s="659">
        <v>2877675</v>
      </c>
      <c r="S18" s="660"/>
      <c r="T18" s="660"/>
      <c r="U18" s="660"/>
      <c r="V18" s="660"/>
      <c r="W18" s="660"/>
      <c r="X18" s="660"/>
      <c r="Y18" s="661"/>
      <c r="Z18" s="662">
        <v>36.6</v>
      </c>
      <c r="AA18" s="662"/>
      <c r="AB18" s="662"/>
      <c r="AC18" s="662"/>
      <c r="AD18" s="663">
        <v>2594680</v>
      </c>
      <c r="AE18" s="663"/>
      <c r="AF18" s="663"/>
      <c r="AG18" s="663"/>
      <c r="AH18" s="663"/>
      <c r="AI18" s="663"/>
      <c r="AJ18" s="663"/>
      <c r="AK18" s="663"/>
      <c r="AL18" s="664">
        <v>63.6</v>
      </c>
      <c r="AM18" s="665"/>
      <c r="AN18" s="665"/>
      <c r="AO18" s="666"/>
      <c r="AP18" s="656" t="s">
        <v>262</v>
      </c>
      <c r="AQ18" s="657"/>
      <c r="AR18" s="657"/>
      <c r="AS18" s="657"/>
      <c r="AT18" s="657"/>
      <c r="AU18" s="657"/>
      <c r="AV18" s="657"/>
      <c r="AW18" s="657"/>
      <c r="AX18" s="657"/>
      <c r="AY18" s="657"/>
      <c r="AZ18" s="657"/>
      <c r="BA18" s="657"/>
      <c r="BB18" s="657"/>
      <c r="BC18" s="657"/>
      <c r="BD18" s="657"/>
      <c r="BE18" s="657"/>
      <c r="BF18" s="658"/>
      <c r="BG18" s="659" t="s">
        <v>238</v>
      </c>
      <c r="BH18" s="660"/>
      <c r="BI18" s="660"/>
      <c r="BJ18" s="660"/>
      <c r="BK18" s="660"/>
      <c r="BL18" s="660"/>
      <c r="BM18" s="660"/>
      <c r="BN18" s="661"/>
      <c r="BO18" s="662" t="s">
        <v>122</v>
      </c>
      <c r="BP18" s="662"/>
      <c r="BQ18" s="662"/>
      <c r="BR18" s="662"/>
      <c r="BS18" s="668" t="s">
        <v>122</v>
      </c>
      <c r="BT18" s="660"/>
      <c r="BU18" s="660"/>
      <c r="BV18" s="660"/>
      <c r="BW18" s="660"/>
      <c r="BX18" s="660"/>
      <c r="BY18" s="660"/>
      <c r="BZ18" s="660"/>
      <c r="CA18" s="660"/>
      <c r="CB18" s="669"/>
      <c r="CD18" s="674" t="s">
        <v>263</v>
      </c>
      <c r="CE18" s="675"/>
      <c r="CF18" s="675"/>
      <c r="CG18" s="675"/>
      <c r="CH18" s="675"/>
      <c r="CI18" s="675"/>
      <c r="CJ18" s="675"/>
      <c r="CK18" s="675"/>
      <c r="CL18" s="675"/>
      <c r="CM18" s="675"/>
      <c r="CN18" s="675"/>
      <c r="CO18" s="675"/>
      <c r="CP18" s="675"/>
      <c r="CQ18" s="676"/>
      <c r="CR18" s="659" t="s">
        <v>122</v>
      </c>
      <c r="CS18" s="660"/>
      <c r="CT18" s="660"/>
      <c r="CU18" s="660"/>
      <c r="CV18" s="660"/>
      <c r="CW18" s="660"/>
      <c r="CX18" s="660"/>
      <c r="CY18" s="661"/>
      <c r="CZ18" s="662" t="s">
        <v>122</v>
      </c>
      <c r="DA18" s="662"/>
      <c r="DB18" s="662"/>
      <c r="DC18" s="662"/>
      <c r="DD18" s="668" t="s">
        <v>238</v>
      </c>
      <c r="DE18" s="660"/>
      <c r="DF18" s="660"/>
      <c r="DG18" s="660"/>
      <c r="DH18" s="660"/>
      <c r="DI18" s="660"/>
      <c r="DJ18" s="660"/>
      <c r="DK18" s="660"/>
      <c r="DL18" s="660"/>
      <c r="DM18" s="660"/>
      <c r="DN18" s="660"/>
      <c r="DO18" s="660"/>
      <c r="DP18" s="661"/>
      <c r="DQ18" s="668" t="s">
        <v>131</v>
      </c>
      <c r="DR18" s="660"/>
      <c r="DS18" s="660"/>
      <c r="DT18" s="660"/>
      <c r="DU18" s="660"/>
      <c r="DV18" s="660"/>
      <c r="DW18" s="660"/>
      <c r="DX18" s="660"/>
      <c r="DY18" s="660"/>
      <c r="DZ18" s="660"/>
      <c r="EA18" s="660"/>
      <c r="EB18" s="660"/>
      <c r="EC18" s="669"/>
    </row>
    <row r="19" spans="2:133" ht="11.25" customHeight="1" x14ac:dyDescent="0.15">
      <c r="B19" s="656" t="s">
        <v>264</v>
      </c>
      <c r="C19" s="657"/>
      <c r="D19" s="657"/>
      <c r="E19" s="657"/>
      <c r="F19" s="657"/>
      <c r="G19" s="657"/>
      <c r="H19" s="657"/>
      <c r="I19" s="657"/>
      <c r="J19" s="657"/>
      <c r="K19" s="657"/>
      <c r="L19" s="657"/>
      <c r="M19" s="657"/>
      <c r="N19" s="657"/>
      <c r="O19" s="657"/>
      <c r="P19" s="657"/>
      <c r="Q19" s="658"/>
      <c r="R19" s="659">
        <v>2594680</v>
      </c>
      <c r="S19" s="660"/>
      <c r="T19" s="660"/>
      <c r="U19" s="660"/>
      <c r="V19" s="660"/>
      <c r="W19" s="660"/>
      <c r="X19" s="660"/>
      <c r="Y19" s="661"/>
      <c r="Z19" s="662">
        <v>33</v>
      </c>
      <c r="AA19" s="662"/>
      <c r="AB19" s="662"/>
      <c r="AC19" s="662"/>
      <c r="AD19" s="663">
        <v>2594680</v>
      </c>
      <c r="AE19" s="663"/>
      <c r="AF19" s="663"/>
      <c r="AG19" s="663"/>
      <c r="AH19" s="663"/>
      <c r="AI19" s="663"/>
      <c r="AJ19" s="663"/>
      <c r="AK19" s="663"/>
      <c r="AL19" s="664">
        <v>63.6</v>
      </c>
      <c r="AM19" s="665"/>
      <c r="AN19" s="665"/>
      <c r="AO19" s="666"/>
      <c r="AP19" s="656" t="s">
        <v>265</v>
      </c>
      <c r="AQ19" s="657"/>
      <c r="AR19" s="657"/>
      <c r="AS19" s="657"/>
      <c r="AT19" s="657"/>
      <c r="AU19" s="657"/>
      <c r="AV19" s="657"/>
      <c r="AW19" s="657"/>
      <c r="AX19" s="657"/>
      <c r="AY19" s="657"/>
      <c r="AZ19" s="657"/>
      <c r="BA19" s="657"/>
      <c r="BB19" s="657"/>
      <c r="BC19" s="657"/>
      <c r="BD19" s="657"/>
      <c r="BE19" s="657"/>
      <c r="BF19" s="658"/>
      <c r="BG19" s="659">
        <v>8295</v>
      </c>
      <c r="BH19" s="660"/>
      <c r="BI19" s="660"/>
      <c r="BJ19" s="660"/>
      <c r="BK19" s="660"/>
      <c r="BL19" s="660"/>
      <c r="BM19" s="660"/>
      <c r="BN19" s="661"/>
      <c r="BO19" s="662">
        <v>0.8</v>
      </c>
      <c r="BP19" s="662"/>
      <c r="BQ19" s="662"/>
      <c r="BR19" s="662"/>
      <c r="BS19" s="668" t="s">
        <v>238</v>
      </c>
      <c r="BT19" s="660"/>
      <c r="BU19" s="660"/>
      <c r="BV19" s="660"/>
      <c r="BW19" s="660"/>
      <c r="BX19" s="660"/>
      <c r="BY19" s="660"/>
      <c r="BZ19" s="660"/>
      <c r="CA19" s="660"/>
      <c r="CB19" s="669"/>
      <c r="CD19" s="674" t="s">
        <v>266</v>
      </c>
      <c r="CE19" s="675"/>
      <c r="CF19" s="675"/>
      <c r="CG19" s="675"/>
      <c r="CH19" s="675"/>
      <c r="CI19" s="675"/>
      <c r="CJ19" s="675"/>
      <c r="CK19" s="675"/>
      <c r="CL19" s="675"/>
      <c r="CM19" s="675"/>
      <c r="CN19" s="675"/>
      <c r="CO19" s="675"/>
      <c r="CP19" s="675"/>
      <c r="CQ19" s="676"/>
      <c r="CR19" s="659" t="s">
        <v>122</v>
      </c>
      <c r="CS19" s="660"/>
      <c r="CT19" s="660"/>
      <c r="CU19" s="660"/>
      <c r="CV19" s="660"/>
      <c r="CW19" s="660"/>
      <c r="CX19" s="660"/>
      <c r="CY19" s="661"/>
      <c r="CZ19" s="662" t="s">
        <v>238</v>
      </c>
      <c r="DA19" s="662"/>
      <c r="DB19" s="662"/>
      <c r="DC19" s="662"/>
      <c r="DD19" s="668" t="s">
        <v>131</v>
      </c>
      <c r="DE19" s="660"/>
      <c r="DF19" s="660"/>
      <c r="DG19" s="660"/>
      <c r="DH19" s="660"/>
      <c r="DI19" s="660"/>
      <c r="DJ19" s="660"/>
      <c r="DK19" s="660"/>
      <c r="DL19" s="660"/>
      <c r="DM19" s="660"/>
      <c r="DN19" s="660"/>
      <c r="DO19" s="660"/>
      <c r="DP19" s="661"/>
      <c r="DQ19" s="668" t="s">
        <v>238</v>
      </c>
      <c r="DR19" s="660"/>
      <c r="DS19" s="660"/>
      <c r="DT19" s="660"/>
      <c r="DU19" s="660"/>
      <c r="DV19" s="660"/>
      <c r="DW19" s="660"/>
      <c r="DX19" s="660"/>
      <c r="DY19" s="660"/>
      <c r="DZ19" s="660"/>
      <c r="EA19" s="660"/>
      <c r="EB19" s="660"/>
      <c r="EC19" s="669"/>
    </row>
    <row r="20" spans="2:133" ht="11.25" customHeight="1" x14ac:dyDescent="0.15">
      <c r="B20" s="656" t="s">
        <v>267</v>
      </c>
      <c r="C20" s="657"/>
      <c r="D20" s="657"/>
      <c r="E20" s="657"/>
      <c r="F20" s="657"/>
      <c r="G20" s="657"/>
      <c r="H20" s="657"/>
      <c r="I20" s="657"/>
      <c r="J20" s="657"/>
      <c r="K20" s="657"/>
      <c r="L20" s="657"/>
      <c r="M20" s="657"/>
      <c r="N20" s="657"/>
      <c r="O20" s="657"/>
      <c r="P20" s="657"/>
      <c r="Q20" s="658"/>
      <c r="R20" s="659">
        <v>282963</v>
      </c>
      <c r="S20" s="660"/>
      <c r="T20" s="660"/>
      <c r="U20" s="660"/>
      <c r="V20" s="660"/>
      <c r="W20" s="660"/>
      <c r="X20" s="660"/>
      <c r="Y20" s="661"/>
      <c r="Z20" s="662">
        <v>3.6</v>
      </c>
      <c r="AA20" s="662"/>
      <c r="AB20" s="662"/>
      <c r="AC20" s="662"/>
      <c r="AD20" s="663" t="s">
        <v>122</v>
      </c>
      <c r="AE20" s="663"/>
      <c r="AF20" s="663"/>
      <c r="AG20" s="663"/>
      <c r="AH20" s="663"/>
      <c r="AI20" s="663"/>
      <c r="AJ20" s="663"/>
      <c r="AK20" s="663"/>
      <c r="AL20" s="664" t="s">
        <v>238</v>
      </c>
      <c r="AM20" s="665"/>
      <c r="AN20" s="665"/>
      <c r="AO20" s="666"/>
      <c r="AP20" s="656" t="s">
        <v>268</v>
      </c>
      <c r="AQ20" s="657"/>
      <c r="AR20" s="657"/>
      <c r="AS20" s="657"/>
      <c r="AT20" s="657"/>
      <c r="AU20" s="657"/>
      <c r="AV20" s="657"/>
      <c r="AW20" s="657"/>
      <c r="AX20" s="657"/>
      <c r="AY20" s="657"/>
      <c r="AZ20" s="657"/>
      <c r="BA20" s="657"/>
      <c r="BB20" s="657"/>
      <c r="BC20" s="657"/>
      <c r="BD20" s="657"/>
      <c r="BE20" s="657"/>
      <c r="BF20" s="658"/>
      <c r="BG20" s="659">
        <v>8295</v>
      </c>
      <c r="BH20" s="660"/>
      <c r="BI20" s="660"/>
      <c r="BJ20" s="660"/>
      <c r="BK20" s="660"/>
      <c r="BL20" s="660"/>
      <c r="BM20" s="660"/>
      <c r="BN20" s="661"/>
      <c r="BO20" s="662">
        <v>0.8</v>
      </c>
      <c r="BP20" s="662"/>
      <c r="BQ20" s="662"/>
      <c r="BR20" s="662"/>
      <c r="BS20" s="668" t="s">
        <v>122</v>
      </c>
      <c r="BT20" s="660"/>
      <c r="BU20" s="660"/>
      <c r="BV20" s="660"/>
      <c r="BW20" s="660"/>
      <c r="BX20" s="660"/>
      <c r="BY20" s="660"/>
      <c r="BZ20" s="660"/>
      <c r="CA20" s="660"/>
      <c r="CB20" s="669"/>
      <c r="CD20" s="674" t="s">
        <v>269</v>
      </c>
      <c r="CE20" s="675"/>
      <c r="CF20" s="675"/>
      <c r="CG20" s="675"/>
      <c r="CH20" s="675"/>
      <c r="CI20" s="675"/>
      <c r="CJ20" s="675"/>
      <c r="CK20" s="675"/>
      <c r="CL20" s="675"/>
      <c r="CM20" s="675"/>
      <c r="CN20" s="675"/>
      <c r="CO20" s="675"/>
      <c r="CP20" s="675"/>
      <c r="CQ20" s="676"/>
      <c r="CR20" s="659">
        <v>7626531</v>
      </c>
      <c r="CS20" s="660"/>
      <c r="CT20" s="660"/>
      <c r="CU20" s="660"/>
      <c r="CV20" s="660"/>
      <c r="CW20" s="660"/>
      <c r="CX20" s="660"/>
      <c r="CY20" s="661"/>
      <c r="CZ20" s="662">
        <v>100</v>
      </c>
      <c r="DA20" s="662"/>
      <c r="DB20" s="662"/>
      <c r="DC20" s="662"/>
      <c r="DD20" s="668">
        <v>1793230</v>
      </c>
      <c r="DE20" s="660"/>
      <c r="DF20" s="660"/>
      <c r="DG20" s="660"/>
      <c r="DH20" s="660"/>
      <c r="DI20" s="660"/>
      <c r="DJ20" s="660"/>
      <c r="DK20" s="660"/>
      <c r="DL20" s="660"/>
      <c r="DM20" s="660"/>
      <c r="DN20" s="660"/>
      <c r="DO20" s="660"/>
      <c r="DP20" s="661"/>
      <c r="DQ20" s="668">
        <v>4865377</v>
      </c>
      <c r="DR20" s="660"/>
      <c r="DS20" s="660"/>
      <c r="DT20" s="660"/>
      <c r="DU20" s="660"/>
      <c r="DV20" s="660"/>
      <c r="DW20" s="660"/>
      <c r="DX20" s="660"/>
      <c r="DY20" s="660"/>
      <c r="DZ20" s="660"/>
      <c r="EA20" s="660"/>
      <c r="EB20" s="660"/>
      <c r="EC20" s="669"/>
    </row>
    <row r="21" spans="2:133" ht="11.25" customHeight="1" x14ac:dyDescent="0.15">
      <c r="B21" s="656" t="s">
        <v>270</v>
      </c>
      <c r="C21" s="657"/>
      <c r="D21" s="657"/>
      <c r="E21" s="657"/>
      <c r="F21" s="657"/>
      <c r="G21" s="657"/>
      <c r="H21" s="657"/>
      <c r="I21" s="657"/>
      <c r="J21" s="657"/>
      <c r="K21" s="657"/>
      <c r="L21" s="657"/>
      <c r="M21" s="657"/>
      <c r="N21" s="657"/>
      <c r="O21" s="657"/>
      <c r="P21" s="657"/>
      <c r="Q21" s="658"/>
      <c r="R21" s="659">
        <v>32</v>
      </c>
      <c r="S21" s="660"/>
      <c r="T21" s="660"/>
      <c r="U21" s="660"/>
      <c r="V21" s="660"/>
      <c r="W21" s="660"/>
      <c r="X21" s="660"/>
      <c r="Y21" s="661"/>
      <c r="Z21" s="662">
        <v>0</v>
      </c>
      <c r="AA21" s="662"/>
      <c r="AB21" s="662"/>
      <c r="AC21" s="662"/>
      <c r="AD21" s="663" t="s">
        <v>238</v>
      </c>
      <c r="AE21" s="663"/>
      <c r="AF21" s="663"/>
      <c r="AG21" s="663"/>
      <c r="AH21" s="663"/>
      <c r="AI21" s="663"/>
      <c r="AJ21" s="663"/>
      <c r="AK21" s="663"/>
      <c r="AL21" s="664" t="s">
        <v>122</v>
      </c>
      <c r="AM21" s="665"/>
      <c r="AN21" s="665"/>
      <c r="AO21" s="666"/>
      <c r="AP21" s="677" t="s">
        <v>271</v>
      </c>
      <c r="AQ21" s="678"/>
      <c r="AR21" s="678"/>
      <c r="AS21" s="678"/>
      <c r="AT21" s="678"/>
      <c r="AU21" s="678"/>
      <c r="AV21" s="678"/>
      <c r="AW21" s="678"/>
      <c r="AX21" s="678"/>
      <c r="AY21" s="678"/>
      <c r="AZ21" s="678"/>
      <c r="BA21" s="678"/>
      <c r="BB21" s="678"/>
      <c r="BC21" s="678"/>
      <c r="BD21" s="678"/>
      <c r="BE21" s="678"/>
      <c r="BF21" s="679"/>
      <c r="BG21" s="659">
        <v>8295</v>
      </c>
      <c r="BH21" s="660"/>
      <c r="BI21" s="660"/>
      <c r="BJ21" s="660"/>
      <c r="BK21" s="660"/>
      <c r="BL21" s="660"/>
      <c r="BM21" s="660"/>
      <c r="BN21" s="661"/>
      <c r="BO21" s="662">
        <v>0.8</v>
      </c>
      <c r="BP21" s="662"/>
      <c r="BQ21" s="662"/>
      <c r="BR21" s="662"/>
      <c r="BS21" s="668" t="s">
        <v>122</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272</v>
      </c>
      <c r="C22" s="657"/>
      <c r="D22" s="657"/>
      <c r="E22" s="657"/>
      <c r="F22" s="657"/>
      <c r="G22" s="657"/>
      <c r="H22" s="657"/>
      <c r="I22" s="657"/>
      <c r="J22" s="657"/>
      <c r="K22" s="657"/>
      <c r="L22" s="657"/>
      <c r="M22" s="657"/>
      <c r="N22" s="657"/>
      <c r="O22" s="657"/>
      <c r="P22" s="657"/>
      <c r="Q22" s="658"/>
      <c r="R22" s="659">
        <v>4301490</v>
      </c>
      <c r="S22" s="660"/>
      <c r="T22" s="660"/>
      <c r="U22" s="660"/>
      <c r="V22" s="660"/>
      <c r="W22" s="660"/>
      <c r="X22" s="660"/>
      <c r="Y22" s="661"/>
      <c r="Z22" s="662">
        <v>54.8</v>
      </c>
      <c r="AA22" s="662"/>
      <c r="AB22" s="662"/>
      <c r="AC22" s="662"/>
      <c r="AD22" s="663">
        <v>4018495</v>
      </c>
      <c r="AE22" s="663"/>
      <c r="AF22" s="663"/>
      <c r="AG22" s="663"/>
      <c r="AH22" s="663"/>
      <c r="AI22" s="663"/>
      <c r="AJ22" s="663"/>
      <c r="AK22" s="663"/>
      <c r="AL22" s="664">
        <v>98.5</v>
      </c>
      <c r="AM22" s="665"/>
      <c r="AN22" s="665"/>
      <c r="AO22" s="666"/>
      <c r="AP22" s="677" t="s">
        <v>273</v>
      </c>
      <c r="AQ22" s="678"/>
      <c r="AR22" s="678"/>
      <c r="AS22" s="678"/>
      <c r="AT22" s="678"/>
      <c r="AU22" s="678"/>
      <c r="AV22" s="678"/>
      <c r="AW22" s="678"/>
      <c r="AX22" s="678"/>
      <c r="AY22" s="678"/>
      <c r="AZ22" s="678"/>
      <c r="BA22" s="678"/>
      <c r="BB22" s="678"/>
      <c r="BC22" s="678"/>
      <c r="BD22" s="678"/>
      <c r="BE22" s="678"/>
      <c r="BF22" s="679"/>
      <c r="BG22" s="659" t="s">
        <v>131</v>
      </c>
      <c r="BH22" s="660"/>
      <c r="BI22" s="660"/>
      <c r="BJ22" s="660"/>
      <c r="BK22" s="660"/>
      <c r="BL22" s="660"/>
      <c r="BM22" s="660"/>
      <c r="BN22" s="661"/>
      <c r="BO22" s="662" t="s">
        <v>122</v>
      </c>
      <c r="BP22" s="662"/>
      <c r="BQ22" s="662"/>
      <c r="BR22" s="662"/>
      <c r="BS22" s="668" t="s">
        <v>131</v>
      </c>
      <c r="BT22" s="660"/>
      <c r="BU22" s="660"/>
      <c r="BV22" s="660"/>
      <c r="BW22" s="660"/>
      <c r="BX22" s="660"/>
      <c r="BY22" s="660"/>
      <c r="BZ22" s="660"/>
      <c r="CA22" s="660"/>
      <c r="CB22" s="669"/>
      <c r="CD22" s="641" t="s">
        <v>274</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275</v>
      </c>
      <c r="C23" s="657"/>
      <c r="D23" s="657"/>
      <c r="E23" s="657"/>
      <c r="F23" s="657"/>
      <c r="G23" s="657"/>
      <c r="H23" s="657"/>
      <c r="I23" s="657"/>
      <c r="J23" s="657"/>
      <c r="K23" s="657"/>
      <c r="L23" s="657"/>
      <c r="M23" s="657"/>
      <c r="N23" s="657"/>
      <c r="O23" s="657"/>
      <c r="P23" s="657"/>
      <c r="Q23" s="658"/>
      <c r="R23" s="659">
        <v>1768</v>
      </c>
      <c r="S23" s="660"/>
      <c r="T23" s="660"/>
      <c r="U23" s="660"/>
      <c r="V23" s="660"/>
      <c r="W23" s="660"/>
      <c r="X23" s="660"/>
      <c r="Y23" s="661"/>
      <c r="Z23" s="662">
        <v>0</v>
      </c>
      <c r="AA23" s="662"/>
      <c r="AB23" s="662"/>
      <c r="AC23" s="662"/>
      <c r="AD23" s="663">
        <v>1768</v>
      </c>
      <c r="AE23" s="663"/>
      <c r="AF23" s="663"/>
      <c r="AG23" s="663"/>
      <c r="AH23" s="663"/>
      <c r="AI23" s="663"/>
      <c r="AJ23" s="663"/>
      <c r="AK23" s="663"/>
      <c r="AL23" s="664">
        <v>0</v>
      </c>
      <c r="AM23" s="665"/>
      <c r="AN23" s="665"/>
      <c r="AO23" s="666"/>
      <c r="AP23" s="677" t="s">
        <v>276</v>
      </c>
      <c r="AQ23" s="678"/>
      <c r="AR23" s="678"/>
      <c r="AS23" s="678"/>
      <c r="AT23" s="678"/>
      <c r="AU23" s="678"/>
      <c r="AV23" s="678"/>
      <c r="AW23" s="678"/>
      <c r="AX23" s="678"/>
      <c r="AY23" s="678"/>
      <c r="AZ23" s="678"/>
      <c r="BA23" s="678"/>
      <c r="BB23" s="678"/>
      <c r="BC23" s="678"/>
      <c r="BD23" s="678"/>
      <c r="BE23" s="678"/>
      <c r="BF23" s="679"/>
      <c r="BG23" s="659" t="s">
        <v>122</v>
      </c>
      <c r="BH23" s="660"/>
      <c r="BI23" s="660"/>
      <c r="BJ23" s="660"/>
      <c r="BK23" s="660"/>
      <c r="BL23" s="660"/>
      <c r="BM23" s="660"/>
      <c r="BN23" s="661"/>
      <c r="BO23" s="662" t="s">
        <v>122</v>
      </c>
      <c r="BP23" s="662"/>
      <c r="BQ23" s="662"/>
      <c r="BR23" s="662"/>
      <c r="BS23" s="668" t="s">
        <v>131</v>
      </c>
      <c r="BT23" s="660"/>
      <c r="BU23" s="660"/>
      <c r="BV23" s="660"/>
      <c r="BW23" s="660"/>
      <c r="BX23" s="660"/>
      <c r="BY23" s="660"/>
      <c r="BZ23" s="660"/>
      <c r="CA23" s="660"/>
      <c r="CB23" s="669"/>
      <c r="CD23" s="641" t="s">
        <v>215</v>
      </c>
      <c r="CE23" s="642"/>
      <c r="CF23" s="642"/>
      <c r="CG23" s="642"/>
      <c r="CH23" s="642"/>
      <c r="CI23" s="642"/>
      <c r="CJ23" s="642"/>
      <c r="CK23" s="642"/>
      <c r="CL23" s="642"/>
      <c r="CM23" s="642"/>
      <c r="CN23" s="642"/>
      <c r="CO23" s="642"/>
      <c r="CP23" s="642"/>
      <c r="CQ23" s="643"/>
      <c r="CR23" s="641" t="s">
        <v>277</v>
      </c>
      <c r="CS23" s="642"/>
      <c r="CT23" s="642"/>
      <c r="CU23" s="642"/>
      <c r="CV23" s="642"/>
      <c r="CW23" s="642"/>
      <c r="CX23" s="642"/>
      <c r="CY23" s="643"/>
      <c r="CZ23" s="641" t="s">
        <v>278</v>
      </c>
      <c r="DA23" s="642"/>
      <c r="DB23" s="642"/>
      <c r="DC23" s="643"/>
      <c r="DD23" s="641" t="s">
        <v>279</v>
      </c>
      <c r="DE23" s="642"/>
      <c r="DF23" s="642"/>
      <c r="DG23" s="642"/>
      <c r="DH23" s="642"/>
      <c r="DI23" s="642"/>
      <c r="DJ23" s="642"/>
      <c r="DK23" s="643"/>
      <c r="DL23" s="689" t="s">
        <v>280</v>
      </c>
      <c r="DM23" s="690"/>
      <c r="DN23" s="690"/>
      <c r="DO23" s="690"/>
      <c r="DP23" s="690"/>
      <c r="DQ23" s="690"/>
      <c r="DR23" s="690"/>
      <c r="DS23" s="690"/>
      <c r="DT23" s="690"/>
      <c r="DU23" s="690"/>
      <c r="DV23" s="691"/>
      <c r="DW23" s="641" t="s">
        <v>281</v>
      </c>
      <c r="DX23" s="642"/>
      <c r="DY23" s="642"/>
      <c r="DZ23" s="642"/>
      <c r="EA23" s="642"/>
      <c r="EB23" s="642"/>
      <c r="EC23" s="643"/>
    </row>
    <row r="24" spans="2:133" ht="11.25" customHeight="1" x14ac:dyDescent="0.15">
      <c r="B24" s="656" t="s">
        <v>282</v>
      </c>
      <c r="C24" s="657"/>
      <c r="D24" s="657"/>
      <c r="E24" s="657"/>
      <c r="F24" s="657"/>
      <c r="G24" s="657"/>
      <c r="H24" s="657"/>
      <c r="I24" s="657"/>
      <c r="J24" s="657"/>
      <c r="K24" s="657"/>
      <c r="L24" s="657"/>
      <c r="M24" s="657"/>
      <c r="N24" s="657"/>
      <c r="O24" s="657"/>
      <c r="P24" s="657"/>
      <c r="Q24" s="658"/>
      <c r="R24" s="659">
        <v>16126</v>
      </c>
      <c r="S24" s="660"/>
      <c r="T24" s="660"/>
      <c r="U24" s="660"/>
      <c r="V24" s="660"/>
      <c r="W24" s="660"/>
      <c r="X24" s="660"/>
      <c r="Y24" s="661"/>
      <c r="Z24" s="662">
        <v>0.2</v>
      </c>
      <c r="AA24" s="662"/>
      <c r="AB24" s="662"/>
      <c r="AC24" s="662"/>
      <c r="AD24" s="663" t="s">
        <v>238</v>
      </c>
      <c r="AE24" s="663"/>
      <c r="AF24" s="663"/>
      <c r="AG24" s="663"/>
      <c r="AH24" s="663"/>
      <c r="AI24" s="663"/>
      <c r="AJ24" s="663"/>
      <c r="AK24" s="663"/>
      <c r="AL24" s="664" t="s">
        <v>122</v>
      </c>
      <c r="AM24" s="665"/>
      <c r="AN24" s="665"/>
      <c r="AO24" s="666"/>
      <c r="AP24" s="677" t="s">
        <v>283</v>
      </c>
      <c r="AQ24" s="678"/>
      <c r="AR24" s="678"/>
      <c r="AS24" s="678"/>
      <c r="AT24" s="678"/>
      <c r="AU24" s="678"/>
      <c r="AV24" s="678"/>
      <c r="AW24" s="678"/>
      <c r="AX24" s="678"/>
      <c r="AY24" s="678"/>
      <c r="AZ24" s="678"/>
      <c r="BA24" s="678"/>
      <c r="BB24" s="678"/>
      <c r="BC24" s="678"/>
      <c r="BD24" s="678"/>
      <c r="BE24" s="678"/>
      <c r="BF24" s="679"/>
      <c r="BG24" s="659" t="s">
        <v>131</v>
      </c>
      <c r="BH24" s="660"/>
      <c r="BI24" s="660"/>
      <c r="BJ24" s="660"/>
      <c r="BK24" s="660"/>
      <c r="BL24" s="660"/>
      <c r="BM24" s="660"/>
      <c r="BN24" s="661"/>
      <c r="BO24" s="662" t="s">
        <v>122</v>
      </c>
      <c r="BP24" s="662"/>
      <c r="BQ24" s="662"/>
      <c r="BR24" s="662"/>
      <c r="BS24" s="668" t="s">
        <v>131</v>
      </c>
      <c r="BT24" s="660"/>
      <c r="BU24" s="660"/>
      <c r="BV24" s="660"/>
      <c r="BW24" s="660"/>
      <c r="BX24" s="660"/>
      <c r="BY24" s="660"/>
      <c r="BZ24" s="660"/>
      <c r="CA24" s="660"/>
      <c r="CB24" s="669"/>
      <c r="CD24" s="670" t="s">
        <v>284</v>
      </c>
      <c r="CE24" s="671"/>
      <c r="CF24" s="671"/>
      <c r="CG24" s="671"/>
      <c r="CH24" s="671"/>
      <c r="CI24" s="671"/>
      <c r="CJ24" s="671"/>
      <c r="CK24" s="671"/>
      <c r="CL24" s="671"/>
      <c r="CM24" s="671"/>
      <c r="CN24" s="671"/>
      <c r="CO24" s="671"/>
      <c r="CP24" s="671"/>
      <c r="CQ24" s="672"/>
      <c r="CR24" s="648">
        <v>2589657</v>
      </c>
      <c r="CS24" s="649"/>
      <c r="CT24" s="649"/>
      <c r="CU24" s="649"/>
      <c r="CV24" s="649"/>
      <c r="CW24" s="649"/>
      <c r="CX24" s="649"/>
      <c r="CY24" s="650"/>
      <c r="CZ24" s="653">
        <v>34</v>
      </c>
      <c r="DA24" s="654"/>
      <c r="DB24" s="654"/>
      <c r="DC24" s="673"/>
      <c r="DD24" s="696">
        <v>1852221</v>
      </c>
      <c r="DE24" s="649"/>
      <c r="DF24" s="649"/>
      <c r="DG24" s="649"/>
      <c r="DH24" s="649"/>
      <c r="DI24" s="649"/>
      <c r="DJ24" s="649"/>
      <c r="DK24" s="650"/>
      <c r="DL24" s="696">
        <v>1837502</v>
      </c>
      <c r="DM24" s="649"/>
      <c r="DN24" s="649"/>
      <c r="DO24" s="649"/>
      <c r="DP24" s="649"/>
      <c r="DQ24" s="649"/>
      <c r="DR24" s="649"/>
      <c r="DS24" s="649"/>
      <c r="DT24" s="649"/>
      <c r="DU24" s="649"/>
      <c r="DV24" s="650"/>
      <c r="DW24" s="653">
        <v>43.1</v>
      </c>
      <c r="DX24" s="654"/>
      <c r="DY24" s="654"/>
      <c r="DZ24" s="654"/>
      <c r="EA24" s="654"/>
      <c r="EB24" s="654"/>
      <c r="EC24" s="655"/>
    </row>
    <row r="25" spans="2:133" ht="11.25" customHeight="1" x14ac:dyDescent="0.15">
      <c r="B25" s="656" t="s">
        <v>285</v>
      </c>
      <c r="C25" s="657"/>
      <c r="D25" s="657"/>
      <c r="E25" s="657"/>
      <c r="F25" s="657"/>
      <c r="G25" s="657"/>
      <c r="H25" s="657"/>
      <c r="I25" s="657"/>
      <c r="J25" s="657"/>
      <c r="K25" s="657"/>
      <c r="L25" s="657"/>
      <c r="M25" s="657"/>
      <c r="N25" s="657"/>
      <c r="O25" s="657"/>
      <c r="P25" s="657"/>
      <c r="Q25" s="658"/>
      <c r="R25" s="659">
        <v>94372</v>
      </c>
      <c r="S25" s="660"/>
      <c r="T25" s="660"/>
      <c r="U25" s="660"/>
      <c r="V25" s="660"/>
      <c r="W25" s="660"/>
      <c r="X25" s="660"/>
      <c r="Y25" s="661"/>
      <c r="Z25" s="662">
        <v>1.2</v>
      </c>
      <c r="AA25" s="662"/>
      <c r="AB25" s="662"/>
      <c r="AC25" s="662"/>
      <c r="AD25" s="663" t="s">
        <v>131</v>
      </c>
      <c r="AE25" s="663"/>
      <c r="AF25" s="663"/>
      <c r="AG25" s="663"/>
      <c r="AH25" s="663"/>
      <c r="AI25" s="663"/>
      <c r="AJ25" s="663"/>
      <c r="AK25" s="663"/>
      <c r="AL25" s="664" t="s">
        <v>238</v>
      </c>
      <c r="AM25" s="665"/>
      <c r="AN25" s="665"/>
      <c r="AO25" s="666"/>
      <c r="AP25" s="677" t="s">
        <v>286</v>
      </c>
      <c r="AQ25" s="678"/>
      <c r="AR25" s="678"/>
      <c r="AS25" s="678"/>
      <c r="AT25" s="678"/>
      <c r="AU25" s="678"/>
      <c r="AV25" s="678"/>
      <c r="AW25" s="678"/>
      <c r="AX25" s="678"/>
      <c r="AY25" s="678"/>
      <c r="AZ25" s="678"/>
      <c r="BA25" s="678"/>
      <c r="BB25" s="678"/>
      <c r="BC25" s="678"/>
      <c r="BD25" s="678"/>
      <c r="BE25" s="678"/>
      <c r="BF25" s="679"/>
      <c r="BG25" s="659" t="s">
        <v>238</v>
      </c>
      <c r="BH25" s="660"/>
      <c r="BI25" s="660"/>
      <c r="BJ25" s="660"/>
      <c r="BK25" s="660"/>
      <c r="BL25" s="660"/>
      <c r="BM25" s="660"/>
      <c r="BN25" s="661"/>
      <c r="BO25" s="662" t="s">
        <v>238</v>
      </c>
      <c r="BP25" s="662"/>
      <c r="BQ25" s="662"/>
      <c r="BR25" s="662"/>
      <c r="BS25" s="668" t="s">
        <v>238</v>
      </c>
      <c r="BT25" s="660"/>
      <c r="BU25" s="660"/>
      <c r="BV25" s="660"/>
      <c r="BW25" s="660"/>
      <c r="BX25" s="660"/>
      <c r="BY25" s="660"/>
      <c r="BZ25" s="660"/>
      <c r="CA25" s="660"/>
      <c r="CB25" s="669"/>
      <c r="CD25" s="674" t="s">
        <v>287</v>
      </c>
      <c r="CE25" s="675"/>
      <c r="CF25" s="675"/>
      <c r="CG25" s="675"/>
      <c r="CH25" s="675"/>
      <c r="CI25" s="675"/>
      <c r="CJ25" s="675"/>
      <c r="CK25" s="675"/>
      <c r="CL25" s="675"/>
      <c r="CM25" s="675"/>
      <c r="CN25" s="675"/>
      <c r="CO25" s="675"/>
      <c r="CP25" s="675"/>
      <c r="CQ25" s="676"/>
      <c r="CR25" s="659">
        <v>985031</v>
      </c>
      <c r="CS25" s="692"/>
      <c r="CT25" s="692"/>
      <c r="CU25" s="692"/>
      <c r="CV25" s="692"/>
      <c r="CW25" s="692"/>
      <c r="CX25" s="692"/>
      <c r="CY25" s="693"/>
      <c r="CZ25" s="664">
        <v>12.9</v>
      </c>
      <c r="DA25" s="694"/>
      <c r="DB25" s="694"/>
      <c r="DC25" s="697"/>
      <c r="DD25" s="668">
        <v>898784</v>
      </c>
      <c r="DE25" s="692"/>
      <c r="DF25" s="692"/>
      <c r="DG25" s="692"/>
      <c r="DH25" s="692"/>
      <c r="DI25" s="692"/>
      <c r="DJ25" s="692"/>
      <c r="DK25" s="693"/>
      <c r="DL25" s="668">
        <v>885433</v>
      </c>
      <c r="DM25" s="692"/>
      <c r="DN25" s="692"/>
      <c r="DO25" s="692"/>
      <c r="DP25" s="692"/>
      <c r="DQ25" s="692"/>
      <c r="DR25" s="692"/>
      <c r="DS25" s="692"/>
      <c r="DT25" s="692"/>
      <c r="DU25" s="692"/>
      <c r="DV25" s="693"/>
      <c r="DW25" s="664">
        <v>20.8</v>
      </c>
      <c r="DX25" s="694"/>
      <c r="DY25" s="694"/>
      <c r="DZ25" s="694"/>
      <c r="EA25" s="694"/>
      <c r="EB25" s="694"/>
      <c r="EC25" s="695"/>
    </row>
    <row r="26" spans="2:133" ht="11.25" customHeight="1" x14ac:dyDescent="0.15">
      <c r="B26" s="656" t="s">
        <v>288</v>
      </c>
      <c r="C26" s="657"/>
      <c r="D26" s="657"/>
      <c r="E26" s="657"/>
      <c r="F26" s="657"/>
      <c r="G26" s="657"/>
      <c r="H26" s="657"/>
      <c r="I26" s="657"/>
      <c r="J26" s="657"/>
      <c r="K26" s="657"/>
      <c r="L26" s="657"/>
      <c r="M26" s="657"/>
      <c r="N26" s="657"/>
      <c r="O26" s="657"/>
      <c r="P26" s="657"/>
      <c r="Q26" s="658"/>
      <c r="R26" s="659">
        <v>50454</v>
      </c>
      <c r="S26" s="660"/>
      <c r="T26" s="660"/>
      <c r="U26" s="660"/>
      <c r="V26" s="660"/>
      <c r="W26" s="660"/>
      <c r="X26" s="660"/>
      <c r="Y26" s="661"/>
      <c r="Z26" s="662">
        <v>0.6</v>
      </c>
      <c r="AA26" s="662"/>
      <c r="AB26" s="662"/>
      <c r="AC26" s="662"/>
      <c r="AD26" s="663" t="s">
        <v>238</v>
      </c>
      <c r="AE26" s="663"/>
      <c r="AF26" s="663"/>
      <c r="AG26" s="663"/>
      <c r="AH26" s="663"/>
      <c r="AI26" s="663"/>
      <c r="AJ26" s="663"/>
      <c r="AK26" s="663"/>
      <c r="AL26" s="664" t="s">
        <v>122</v>
      </c>
      <c r="AM26" s="665"/>
      <c r="AN26" s="665"/>
      <c r="AO26" s="666"/>
      <c r="AP26" s="677" t="s">
        <v>289</v>
      </c>
      <c r="AQ26" s="698"/>
      <c r="AR26" s="698"/>
      <c r="AS26" s="698"/>
      <c r="AT26" s="698"/>
      <c r="AU26" s="698"/>
      <c r="AV26" s="698"/>
      <c r="AW26" s="698"/>
      <c r="AX26" s="698"/>
      <c r="AY26" s="698"/>
      <c r="AZ26" s="698"/>
      <c r="BA26" s="698"/>
      <c r="BB26" s="698"/>
      <c r="BC26" s="698"/>
      <c r="BD26" s="698"/>
      <c r="BE26" s="698"/>
      <c r="BF26" s="679"/>
      <c r="BG26" s="659" t="s">
        <v>122</v>
      </c>
      <c r="BH26" s="660"/>
      <c r="BI26" s="660"/>
      <c r="BJ26" s="660"/>
      <c r="BK26" s="660"/>
      <c r="BL26" s="660"/>
      <c r="BM26" s="660"/>
      <c r="BN26" s="661"/>
      <c r="BO26" s="662" t="s">
        <v>131</v>
      </c>
      <c r="BP26" s="662"/>
      <c r="BQ26" s="662"/>
      <c r="BR26" s="662"/>
      <c r="BS26" s="668" t="s">
        <v>131</v>
      </c>
      <c r="BT26" s="660"/>
      <c r="BU26" s="660"/>
      <c r="BV26" s="660"/>
      <c r="BW26" s="660"/>
      <c r="BX26" s="660"/>
      <c r="BY26" s="660"/>
      <c r="BZ26" s="660"/>
      <c r="CA26" s="660"/>
      <c r="CB26" s="669"/>
      <c r="CD26" s="674" t="s">
        <v>290</v>
      </c>
      <c r="CE26" s="675"/>
      <c r="CF26" s="675"/>
      <c r="CG26" s="675"/>
      <c r="CH26" s="675"/>
      <c r="CI26" s="675"/>
      <c r="CJ26" s="675"/>
      <c r="CK26" s="675"/>
      <c r="CL26" s="675"/>
      <c r="CM26" s="675"/>
      <c r="CN26" s="675"/>
      <c r="CO26" s="675"/>
      <c r="CP26" s="675"/>
      <c r="CQ26" s="676"/>
      <c r="CR26" s="659">
        <v>603622</v>
      </c>
      <c r="CS26" s="660"/>
      <c r="CT26" s="660"/>
      <c r="CU26" s="660"/>
      <c r="CV26" s="660"/>
      <c r="CW26" s="660"/>
      <c r="CX26" s="660"/>
      <c r="CY26" s="661"/>
      <c r="CZ26" s="664">
        <v>7.9</v>
      </c>
      <c r="DA26" s="694"/>
      <c r="DB26" s="694"/>
      <c r="DC26" s="697"/>
      <c r="DD26" s="668">
        <v>531343</v>
      </c>
      <c r="DE26" s="660"/>
      <c r="DF26" s="660"/>
      <c r="DG26" s="660"/>
      <c r="DH26" s="660"/>
      <c r="DI26" s="660"/>
      <c r="DJ26" s="660"/>
      <c r="DK26" s="661"/>
      <c r="DL26" s="668" t="s">
        <v>238</v>
      </c>
      <c r="DM26" s="660"/>
      <c r="DN26" s="660"/>
      <c r="DO26" s="660"/>
      <c r="DP26" s="660"/>
      <c r="DQ26" s="660"/>
      <c r="DR26" s="660"/>
      <c r="DS26" s="660"/>
      <c r="DT26" s="660"/>
      <c r="DU26" s="660"/>
      <c r="DV26" s="661"/>
      <c r="DW26" s="664" t="s">
        <v>122</v>
      </c>
      <c r="DX26" s="694"/>
      <c r="DY26" s="694"/>
      <c r="DZ26" s="694"/>
      <c r="EA26" s="694"/>
      <c r="EB26" s="694"/>
      <c r="EC26" s="695"/>
    </row>
    <row r="27" spans="2:133" ht="11.25" customHeight="1" x14ac:dyDescent="0.15">
      <c r="B27" s="656" t="s">
        <v>291</v>
      </c>
      <c r="C27" s="657"/>
      <c r="D27" s="657"/>
      <c r="E27" s="657"/>
      <c r="F27" s="657"/>
      <c r="G27" s="657"/>
      <c r="H27" s="657"/>
      <c r="I27" s="657"/>
      <c r="J27" s="657"/>
      <c r="K27" s="657"/>
      <c r="L27" s="657"/>
      <c r="M27" s="657"/>
      <c r="N27" s="657"/>
      <c r="O27" s="657"/>
      <c r="P27" s="657"/>
      <c r="Q27" s="658"/>
      <c r="R27" s="659">
        <v>1219568</v>
      </c>
      <c r="S27" s="660"/>
      <c r="T27" s="660"/>
      <c r="U27" s="660"/>
      <c r="V27" s="660"/>
      <c r="W27" s="660"/>
      <c r="X27" s="660"/>
      <c r="Y27" s="661"/>
      <c r="Z27" s="662">
        <v>15.5</v>
      </c>
      <c r="AA27" s="662"/>
      <c r="AB27" s="662"/>
      <c r="AC27" s="662"/>
      <c r="AD27" s="663" t="s">
        <v>122</v>
      </c>
      <c r="AE27" s="663"/>
      <c r="AF27" s="663"/>
      <c r="AG27" s="663"/>
      <c r="AH27" s="663"/>
      <c r="AI27" s="663"/>
      <c r="AJ27" s="663"/>
      <c r="AK27" s="663"/>
      <c r="AL27" s="664" t="s">
        <v>238</v>
      </c>
      <c r="AM27" s="665"/>
      <c r="AN27" s="665"/>
      <c r="AO27" s="666"/>
      <c r="AP27" s="656" t="s">
        <v>292</v>
      </c>
      <c r="AQ27" s="657"/>
      <c r="AR27" s="657"/>
      <c r="AS27" s="657"/>
      <c r="AT27" s="657"/>
      <c r="AU27" s="657"/>
      <c r="AV27" s="657"/>
      <c r="AW27" s="657"/>
      <c r="AX27" s="657"/>
      <c r="AY27" s="657"/>
      <c r="AZ27" s="657"/>
      <c r="BA27" s="657"/>
      <c r="BB27" s="657"/>
      <c r="BC27" s="657"/>
      <c r="BD27" s="657"/>
      <c r="BE27" s="657"/>
      <c r="BF27" s="658"/>
      <c r="BG27" s="659">
        <v>1039500</v>
      </c>
      <c r="BH27" s="660"/>
      <c r="BI27" s="660"/>
      <c r="BJ27" s="660"/>
      <c r="BK27" s="660"/>
      <c r="BL27" s="660"/>
      <c r="BM27" s="660"/>
      <c r="BN27" s="661"/>
      <c r="BO27" s="662">
        <v>100</v>
      </c>
      <c r="BP27" s="662"/>
      <c r="BQ27" s="662"/>
      <c r="BR27" s="662"/>
      <c r="BS27" s="668">
        <v>6884</v>
      </c>
      <c r="BT27" s="660"/>
      <c r="BU27" s="660"/>
      <c r="BV27" s="660"/>
      <c r="BW27" s="660"/>
      <c r="BX27" s="660"/>
      <c r="BY27" s="660"/>
      <c r="BZ27" s="660"/>
      <c r="CA27" s="660"/>
      <c r="CB27" s="669"/>
      <c r="CD27" s="674" t="s">
        <v>293</v>
      </c>
      <c r="CE27" s="675"/>
      <c r="CF27" s="675"/>
      <c r="CG27" s="675"/>
      <c r="CH27" s="675"/>
      <c r="CI27" s="675"/>
      <c r="CJ27" s="675"/>
      <c r="CK27" s="675"/>
      <c r="CL27" s="675"/>
      <c r="CM27" s="675"/>
      <c r="CN27" s="675"/>
      <c r="CO27" s="675"/>
      <c r="CP27" s="675"/>
      <c r="CQ27" s="676"/>
      <c r="CR27" s="659">
        <v>853606</v>
      </c>
      <c r="CS27" s="692"/>
      <c r="CT27" s="692"/>
      <c r="CU27" s="692"/>
      <c r="CV27" s="692"/>
      <c r="CW27" s="692"/>
      <c r="CX27" s="692"/>
      <c r="CY27" s="693"/>
      <c r="CZ27" s="664">
        <v>11.2</v>
      </c>
      <c r="DA27" s="694"/>
      <c r="DB27" s="694"/>
      <c r="DC27" s="697"/>
      <c r="DD27" s="668">
        <v>265523</v>
      </c>
      <c r="DE27" s="692"/>
      <c r="DF27" s="692"/>
      <c r="DG27" s="692"/>
      <c r="DH27" s="692"/>
      <c r="DI27" s="692"/>
      <c r="DJ27" s="692"/>
      <c r="DK27" s="693"/>
      <c r="DL27" s="668">
        <v>265523</v>
      </c>
      <c r="DM27" s="692"/>
      <c r="DN27" s="692"/>
      <c r="DO27" s="692"/>
      <c r="DP27" s="692"/>
      <c r="DQ27" s="692"/>
      <c r="DR27" s="692"/>
      <c r="DS27" s="692"/>
      <c r="DT27" s="692"/>
      <c r="DU27" s="692"/>
      <c r="DV27" s="693"/>
      <c r="DW27" s="664">
        <v>6.2</v>
      </c>
      <c r="DX27" s="694"/>
      <c r="DY27" s="694"/>
      <c r="DZ27" s="694"/>
      <c r="EA27" s="694"/>
      <c r="EB27" s="694"/>
      <c r="EC27" s="695"/>
    </row>
    <row r="28" spans="2:133" ht="11.25" customHeight="1" x14ac:dyDescent="0.15">
      <c r="B28" s="701" t="s">
        <v>294</v>
      </c>
      <c r="C28" s="702"/>
      <c r="D28" s="702"/>
      <c r="E28" s="702"/>
      <c r="F28" s="702"/>
      <c r="G28" s="702"/>
      <c r="H28" s="702"/>
      <c r="I28" s="702"/>
      <c r="J28" s="702"/>
      <c r="K28" s="702"/>
      <c r="L28" s="702"/>
      <c r="M28" s="702"/>
      <c r="N28" s="702"/>
      <c r="O28" s="702"/>
      <c r="P28" s="702"/>
      <c r="Q28" s="703"/>
      <c r="R28" s="659">
        <v>53030</v>
      </c>
      <c r="S28" s="660"/>
      <c r="T28" s="660"/>
      <c r="U28" s="660"/>
      <c r="V28" s="660"/>
      <c r="W28" s="660"/>
      <c r="X28" s="660"/>
      <c r="Y28" s="661"/>
      <c r="Z28" s="662">
        <v>0.7</v>
      </c>
      <c r="AA28" s="662"/>
      <c r="AB28" s="662"/>
      <c r="AC28" s="662"/>
      <c r="AD28" s="663">
        <v>53030</v>
      </c>
      <c r="AE28" s="663"/>
      <c r="AF28" s="663"/>
      <c r="AG28" s="663"/>
      <c r="AH28" s="663"/>
      <c r="AI28" s="663"/>
      <c r="AJ28" s="663"/>
      <c r="AK28" s="663"/>
      <c r="AL28" s="664">
        <v>1.3</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295</v>
      </c>
      <c r="CE28" s="675"/>
      <c r="CF28" s="675"/>
      <c r="CG28" s="675"/>
      <c r="CH28" s="675"/>
      <c r="CI28" s="675"/>
      <c r="CJ28" s="675"/>
      <c r="CK28" s="675"/>
      <c r="CL28" s="675"/>
      <c r="CM28" s="675"/>
      <c r="CN28" s="675"/>
      <c r="CO28" s="675"/>
      <c r="CP28" s="675"/>
      <c r="CQ28" s="676"/>
      <c r="CR28" s="659">
        <v>751020</v>
      </c>
      <c r="CS28" s="660"/>
      <c r="CT28" s="660"/>
      <c r="CU28" s="660"/>
      <c r="CV28" s="660"/>
      <c r="CW28" s="660"/>
      <c r="CX28" s="660"/>
      <c r="CY28" s="661"/>
      <c r="CZ28" s="664">
        <v>9.8000000000000007</v>
      </c>
      <c r="DA28" s="694"/>
      <c r="DB28" s="694"/>
      <c r="DC28" s="697"/>
      <c r="DD28" s="668">
        <v>687914</v>
      </c>
      <c r="DE28" s="660"/>
      <c r="DF28" s="660"/>
      <c r="DG28" s="660"/>
      <c r="DH28" s="660"/>
      <c r="DI28" s="660"/>
      <c r="DJ28" s="660"/>
      <c r="DK28" s="661"/>
      <c r="DL28" s="668">
        <v>686546</v>
      </c>
      <c r="DM28" s="660"/>
      <c r="DN28" s="660"/>
      <c r="DO28" s="660"/>
      <c r="DP28" s="660"/>
      <c r="DQ28" s="660"/>
      <c r="DR28" s="660"/>
      <c r="DS28" s="660"/>
      <c r="DT28" s="660"/>
      <c r="DU28" s="660"/>
      <c r="DV28" s="661"/>
      <c r="DW28" s="664">
        <v>16.100000000000001</v>
      </c>
      <c r="DX28" s="694"/>
      <c r="DY28" s="694"/>
      <c r="DZ28" s="694"/>
      <c r="EA28" s="694"/>
      <c r="EB28" s="694"/>
      <c r="EC28" s="695"/>
    </row>
    <row r="29" spans="2:133" ht="11.25" customHeight="1" x14ac:dyDescent="0.15">
      <c r="B29" s="656" t="s">
        <v>296</v>
      </c>
      <c r="C29" s="657"/>
      <c r="D29" s="657"/>
      <c r="E29" s="657"/>
      <c r="F29" s="657"/>
      <c r="G29" s="657"/>
      <c r="H29" s="657"/>
      <c r="I29" s="657"/>
      <c r="J29" s="657"/>
      <c r="K29" s="657"/>
      <c r="L29" s="657"/>
      <c r="M29" s="657"/>
      <c r="N29" s="657"/>
      <c r="O29" s="657"/>
      <c r="P29" s="657"/>
      <c r="Q29" s="658"/>
      <c r="R29" s="659">
        <v>509313</v>
      </c>
      <c r="S29" s="660"/>
      <c r="T29" s="660"/>
      <c r="U29" s="660"/>
      <c r="V29" s="660"/>
      <c r="W29" s="660"/>
      <c r="X29" s="660"/>
      <c r="Y29" s="661"/>
      <c r="Z29" s="662">
        <v>6.5</v>
      </c>
      <c r="AA29" s="662"/>
      <c r="AB29" s="662"/>
      <c r="AC29" s="662"/>
      <c r="AD29" s="663" t="s">
        <v>122</v>
      </c>
      <c r="AE29" s="663"/>
      <c r="AF29" s="663"/>
      <c r="AG29" s="663"/>
      <c r="AH29" s="663"/>
      <c r="AI29" s="663"/>
      <c r="AJ29" s="663"/>
      <c r="AK29" s="663"/>
      <c r="AL29" s="664" t="s">
        <v>238</v>
      </c>
      <c r="AM29" s="665"/>
      <c r="AN29" s="665"/>
      <c r="AO29" s="666"/>
      <c r="AP29" s="638" t="s">
        <v>215</v>
      </c>
      <c r="AQ29" s="639"/>
      <c r="AR29" s="639"/>
      <c r="AS29" s="639"/>
      <c r="AT29" s="639"/>
      <c r="AU29" s="639"/>
      <c r="AV29" s="639"/>
      <c r="AW29" s="639"/>
      <c r="AX29" s="639"/>
      <c r="AY29" s="639"/>
      <c r="AZ29" s="639"/>
      <c r="BA29" s="639"/>
      <c r="BB29" s="639"/>
      <c r="BC29" s="639"/>
      <c r="BD29" s="639"/>
      <c r="BE29" s="639"/>
      <c r="BF29" s="640"/>
      <c r="BG29" s="638" t="s">
        <v>297</v>
      </c>
      <c r="BH29" s="699"/>
      <c r="BI29" s="699"/>
      <c r="BJ29" s="699"/>
      <c r="BK29" s="699"/>
      <c r="BL29" s="699"/>
      <c r="BM29" s="699"/>
      <c r="BN29" s="699"/>
      <c r="BO29" s="699"/>
      <c r="BP29" s="699"/>
      <c r="BQ29" s="700"/>
      <c r="BR29" s="638" t="s">
        <v>298</v>
      </c>
      <c r="BS29" s="699"/>
      <c r="BT29" s="699"/>
      <c r="BU29" s="699"/>
      <c r="BV29" s="699"/>
      <c r="BW29" s="699"/>
      <c r="BX29" s="699"/>
      <c r="BY29" s="699"/>
      <c r="BZ29" s="699"/>
      <c r="CA29" s="699"/>
      <c r="CB29" s="700"/>
      <c r="CD29" s="722" t="s">
        <v>299</v>
      </c>
      <c r="CE29" s="723"/>
      <c r="CF29" s="674" t="s">
        <v>65</v>
      </c>
      <c r="CG29" s="675"/>
      <c r="CH29" s="675"/>
      <c r="CI29" s="675"/>
      <c r="CJ29" s="675"/>
      <c r="CK29" s="675"/>
      <c r="CL29" s="675"/>
      <c r="CM29" s="675"/>
      <c r="CN29" s="675"/>
      <c r="CO29" s="675"/>
      <c r="CP29" s="675"/>
      <c r="CQ29" s="676"/>
      <c r="CR29" s="659">
        <v>750967</v>
      </c>
      <c r="CS29" s="692"/>
      <c r="CT29" s="692"/>
      <c r="CU29" s="692"/>
      <c r="CV29" s="692"/>
      <c r="CW29" s="692"/>
      <c r="CX29" s="692"/>
      <c r="CY29" s="693"/>
      <c r="CZ29" s="664">
        <v>9.8000000000000007</v>
      </c>
      <c r="DA29" s="694"/>
      <c r="DB29" s="694"/>
      <c r="DC29" s="697"/>
      <c r="DD29" s="668">
        <v>687861</v>
      </c>
      <c r="DE29" s="692"/>
      <c r="DF29" s="692"/>
      <c r="DG29" s="692"/>
      <c r="DH29" s="692"/>
      <c r="DI29" s="692"/>
      <c r="DJ29" s="692"/>
      <c r="DK29" s="693"/>
      <c r="DL29" s="668">
        <v>686493</v>
      </c>
      <c r="DM29" s="692"/>
      <c r="DN29" s="692"/>
      <c r="DO29" s="692"/>
      <c r="DP29" s="692"/>
      <c r="DQ29" s="692"/>
      <c r="DR29" s="692"/>
      <c r="DS29" s="692"/>
      <c r="DT29" s="692"/>
      <c r="DU29" s="692"/>
      <c r="DV29" s="693"/>
      <c r="DW29" s="664">
        <v>16.100000000000001</v>
      </c>
      <c r="DX29" s="694"/>
      <c r="DY29" s="694"/>
      <c r="DZ29" s="694"/>
      <c r="EA29" s="694"/>
      <c r="EB29" s="694"/>
      <c r="EC29" s="695"/>
    </row>
    <row r="30" spans="2:133" ht="11.25" customHeight="1" x14ac:dyDescent="0.15">
      <c r="B30" s="656" t="s">
        <v>300</v>
      </c>
      <c r="C30" s="657"/>
      <c r="D30" s="657"/>
      <c r="E30" s="657"/>
      <c r="F30" s="657"/>
      <c r="G30" s="657"/>
      <c r="H30" s="657"/>
      <c r="I30" s="657"/>
      <c r="J30" s="657"/>
      <c r="K30" s="657"/>
      <c r="L30" s="657"/>
      <c r="M30" s="657"/>
      <c r="N30" s="657"/>
      <c r="O30" s="657"/>
      <c r="P30" s="657"/>
      <c r="Q30" s="658"/>
      <c r="R30" s="659">
        <v>11874</v>
      </c>
      <c r="S30" s="660"/>
      <c r="T30" s="660"/>
      <c r="U30" s="660"/>
      <c r="V30" s="660"/>
      <c r="W30" s="660"/>
      <c r="X30" s="660"/>
      <c r="Y30" s="661"/>
      <c r="Z30" s="662">
        <v>0.2</v>
      </c>
      <c r="AA30" s="662"/>
      <c r="AB30" s="662"/>
      <c r="AC30" s="662"/>
      <c r="AD30" s="663">
        <v>1554</v>
      </c>
      <c r="AE30" s="663"/>
      <c r="AF30" s="663"/>
      <c r="AG30" s="663"/>
      <c r="AH30" s="663"/>
      <c r="AI30" s="663"/>
      <c r="AJ30" s="663"/>
      <c r="AK30" s="663"/>
      <c r="AL30" s="664">
        <v>0</v>
      </c>
      <c r="AM30" s="665"/>
      <c r="AN30" s="665"/>
      <c r="AO30" s="666"/>
      <c r="AP30" s="707" t="s">
        <v>301</v>
      </c>
      <c r="AQ30" s="708"/>
      <c r="AR30" s="708"/>
      <c r="AS30" s="708"/>
      <c r="AT30" s="713" t="s">
        <v>302</v>
      </c>
      <c r="AU30" s="210"/>
      <c r="AV30" s="210"/>
      <c r="AW30" s="210"/>
      <c r="AX30" s="645" t="s">
        <v>179</v>
      </c>
      <c r="AY30" s="646"/>
      <c r="AZ30" s="646"/>
      <c r="BA30" s="646"/>
      <c r="BB30" s="646"/>
      <c r="BC30" s="646"/>
      <c r="BD30" s="646"/>
      <c r="BE30" s="646"/>
      <c r="BF30" s="647"/>
      <c r="BG30" s="719">
        <v>99.8</v>
      </c>
      <c r="BH30" s="720"/>
      <c r="BI30" s="720"/>
      <c r="BJ30" s="720"/>
      <c r="BK30" s="720"/>
      <c r="BL30" s="720"/>
      <c r="BM30" s="654">
        <v>99.4</v>
      </c>
      <c r="BN30" s="720"/>
      <c r="BO30" s="720"/>
      <c r="BP30" s="720"/>
      <c r="BQ30" s="721"/>
      <c r="BR30" s="719">
        <v>100</v>
      </c>
      <c r="BS30" s="720"/>
      <c r="BT30" s="720"/>
      <c r="BU30" s="720"/>
      <c r="BV30" s="720"/>
      <c r="BW30" s="720"/>
      <c r="BX30" s="654">
        <v>99.6</v>
      </c>
      <c r="BY30" s="720"/>
      <c r="BZ30" s="720"/>
      <c r="CA30" s="720"/>
      <c r="CB30" s="721"/>
      <c r="CD30" s="724"/>
      <c r="CE30" s="725"/>
      <c r="CF30" s="674" t="s">
        <v>303</v>
      </c>
      <c r="CG30" s="675"/>
      <c r="CH30" s="675"/>
      <c r="CI30" s="675"/>
      <c r="CJ30" s="675"/>
      <c r="CK30" s="675"/>
      <c r="CL30" s="675"/>
      <c r="CM30" s="675"/>
      <c r="CN30" s="675"/>
      <c r="CO30" s="675"/>
      <c r="CP30" s="675"/>
      <c r="CQ30" s="676"/>
      <c r="CR30" s="659">
        <v>685116</v>
      </c>
      <c r="CS30" s="660"/>
      <c r="CT30" s="660"/>
      <c r="CU30" s="660"/>
      <c r="CV30" s="660"/>
      <c r="CW30" s="660"/>
      <c r="CX30" s="660"/>
      <c r="CY30" s="661"/>
      <c r="CZ30" s="664">
        <v>9</v>
      </c>
      <c r="DA30" s="694"/>
      <c r="DB30" s="694"/>
      <c r="DC30" s="697"/>
      <c r="DD30" s="668">
        <v>634489</v>
      </c>
      <c r="DE30" s="660"/>
      <c r="DF30" s="660"/>
      <c r="DG30" s="660"/>
      <c r="DH30" s="660"/>
      <c r="DI30" s="660"/>
      <c r="DJ30" s="660"/>
      <c r="DK30" s="661"/>
      <c r="DL30" s="668">
        <v>634489</v>
      </c>
      <c r="DM30" s="660"/>
      <c r="DN30" s="660"/>
      <c r="DO30" s="660"/>
      <c r="DP30" s="660"/>
      <c r="DQ30" s="660"/>
      <c r="DR30" s="660"/>
      <c r="DS30" s="660"/>
      <c r="DT30" s="660"/>
      <c r="DU30" s="660"/>
      <c r="DV30" s="661"/>
      <c r="DW30" s="664">
        <v>14.9</v>
      </c>
      <c r="DX30" s="694"/>
      <c r="DY30" s="694"/>
      <c r="DZ30" s="694"/>
      <c r="EA30" s="694"/>
      <c r="EB30" s="694"/>
      <c r="EC30" s="695"/>
    </row>
    <row r="31" spans="2:133" ht="11.25" customHeight="1" x14ac:dyDescent="0.15">
      <c r="B31" s="656" t="s">
        <v>304</v>
      </c>
      <c r="C31" s="657"/>
      <c r="D31" s="657"/>
      <c r="E31" s="657"/>
      <c r="F31" s="657"/>
      <c r="G31" s="657"/>
      <c r="H31" s="657"/>
      <c r="I31" s="657"/>
      <c r="J31" s="657"/>
      <c r="K31" s="657"/>
      <c r="L31" s="657"/>
      <c r="M31" s="657"/>
      <c r="N31" s="657"/>
      <c r="O31" s="657"/>
      <c r="P31" s="657"/>
      <c r="Q31" s="658"/>
      <c r="R31" s="659">
        <v>71497</v>
      </c>
      <c r="S31" s="660"/>
      <c r="T31" s="660"/>
      <c r="U31" s="660"/>
      <c r="V31" s="660"/>
      <c r="W31" s="660"/>
      <c r="X31" s="660"/>
      <c r="Y31" s="661"/>
      <c r="Z31" s="662">
        <v>0.9</v>
      </c>
      <c r="AA31" s="662"/>
      <c r="AB31" s="662"/>
      <c r="AC31" s="662"/>
      <c r="AD31" s="663" t="s">
        <v>238</v>
      </c>
      <c r="AE31" s="663"/>
      <c r="AF31" s="663"/>
      <c r="AG31" s="663"/>
      <c r="AH31" s="663"/>
      <c r="AI31" s="663"/>
      <c r="AJ31" s="663"/>
      <c r="AK31" s="663"/>
      <c r="AL31" s="664" t="s">
        <v>122</v>
      </c>
      <c r="AM31" s="665"/>
      <c r="AN31" s="665"/>
      <c r="AO31" s="666"/>
      <c r="AP31" s="709"/>
      <c r="AQ31" s="710"/>
      <c r="AR31" s="710"/>
      <c r="AS31" s="710"/>
      <c r="AT31" s="714"/>
      <c r="AU31" s="209" t="s">
        <v>305</v>
      </c>
      <c r="AV31" s="209"/>
      <c r="AW31" s="209"/>
      <c r="AX31" s="656" t="s">
        <v>306</v>
      </c>
      <c r="AY31" s="657"/>
      <c r="AZ31" s="657"/>
      <c r="BA31" s="657"/>
      <c r="BB31" s="657"/>
      <c r="BC31" s="657"/>
      <c r="BD31" s="657"/>
      <c r="BE31" s="657"/>
      <c r="BF31" s="658"/>
      <c r="BG31" s="716">
        <v>99.9</v>
      </c>
      <c r="BH31" s="692"/>
      <c r="BI31" s="692"/>
      <c r="BJ31" s="692"/>
      <c r="BK31" s="692"/>
      <c r="BL31" s="692"/>
      <c r="BM31" s="665">
        <v>99.6</v>
      </c>
      <c r="BN31" s="717"/>
      <c r="BO31" s="717"/>
      <c r="BP31" s="717"/>
      <c r="BQ31" s="718"/>
      <c r="BR31" s="716">
        <v>100</v>
      </c>
      <c r="BS31" s="692"/>
      <c r="BT31" s="692"/>
      <c r="BU31" s="692"/>
      <c r="BV31" s="692"/>
      <c r="BW31" s="692"/>
      <c r="BX31" s="665">
        <v>99.6</v>
      </c>
      <c r="BY31" s="717"/>
      <c r="BZ31" s="717"/>
      <c r="CA31" s="717"/>
      <c r="CB31" s="718"/>
      <c r="CD31" s="724"/>
      <c r="CE31" s="725"/>
      <c r="CF31" s="674" t="s">
        <v>307</v>
      </c>
      <c r="CG31" s="675"/>
      <c r="CH31" s="675"/>
      <c r="CI31" s="675"/>
      <c r="CJ31" s="675"/>
      <c r="CK31" s="675"/>
      <c r="CL31" s="675"/>
      <c r="CM31" s="675"/>
      <c r="CN31" s="675"/>
      <c r="CO31" s="675"/>
      <c r="CP31" s="675"/>
      <c r="CQ31" s="676"/>
      <c r="CR31" s="659">
        <v>65851</v>
      </c>
      <c r="CS31" s="692"/>
      <c r="CT31" s="692"/>
      <c r="CU31" s="692"/>
      <c r="CV31" s="692"/>
      <c r="CW31" s="692"/>
      <c r="CX31" s="692"/>
      <c r="CY31" s="693"/>
      <c r="CZ31" s="664">
        <v>0.9</v>
      </c>
      <c r="DA31" s="694"/>
      <c r="DB31" s="694"/>
      <c r="DC31" s="697"/>
      <c r="DD31" s="668">
        <v>53372</v>
      </c>
      <c r="DE31" s="692"/>
      <c r="DF31" s="692"/>
      <c r="DG31" s="692"/>
      <c r="DH31" s="692"/>
      <c r="DI31" s="692"/>
      <c r="DJ31" s="692"/>
      <c r="DK31" s="693"/>
      <c r="DL31" s="668">
        <v>52004</v>
      </c>
      <c r="DM31" s="692"/>
      <c r="DN31" s="692"/>
      <c r="DO31" s="692"/>
      <c r="DP31" s="692"/>
      <c r="DQ31" s="692"/>
      <c r="DR31" s="692"/>
      <c r="DS31" s="692"/>
      <c r="DT31" s="692"/>
      <c r="DU31" s="692"/>
      <c r="DV31" s="693"/>
      <c r="DW31" s="664">
        <v>1.2</v>
      </c>
      <c r="DX31" s="694"/>
      <c r="DY31" s="694"/>
      <c r="DZ31" s="694"/>
      <c r="EA31" s="694"/>
      <c r="EB31" s="694"/>
      <c r="EC31" s="695"/>
    </row>
    <row r="32" spans="2:133" ht="11.25" customHeight="1" x14ac:dyDescent="0.15">
      <c r="B32" s="656" t="s">
        <v>308</v>
      </c>
      <c r="C32" s="657"/>
      <c r="D32" s="657"/>
      <c r="E32" s="657"/>
      <c r="F32" s="657"/>
      <c r="G32" s="657"/>
      <c r="H32" s="657"/>
      <c r="I32" s="657"/>
      <c r="J32" s="657"/>
      <c r="K32" s="657"/>
      <c r="L32" s="657"/>
      <c r="M32" s="657"/>
      <c r="N32" s="657"/>
      <c r="O32" s="657"/>
      <c r="P32" s="657"/>
      <c r="Q32" s="658"/>
      <c r="R32" s="659">
        <v>169875</v>
      </c>
      <c r="S32" s="660"/>
      <c r="T32" s="660"/>
      <c r="U32" s="660"/>
      <c r="V32" s="660"/>
      <c r="W32" s="660"/>
      <c r="X32" s="660"/>
      <c r="Y32" s="661"/>
      <c r="Z32" s="662">
        <v>2.2000000000000002</v>
      </c>
      <c r="AA32" s="662"/>
      <c r="AB32" s="662"/>
      <c r="AC32" s="662"/>
      <c r="AD32" s="663" t="s">
        <v>122</v>
      </c>
      <c r="AE32" s="663"/>
      <c r="AF32" s="663"/>
      <c r="AG32" s="663"/>
      <c r="AH32" s="663"/>
      <c r="AI32" s="663"/>
      <c r="AJ32" s="663"/>
      <c r="AK32" s="663"/>
      <c r="AL32" s="664" t="s">
        <v>122</v>
      </c>
      <c r="AM32" s="665"/>
      <c r="AN32" s="665"/>
      <c r="AO32" s="666"/>
      <c r="AP32" s="711"/>
      <c r="AQ32" s="712"/>
      <c r="AR32" s="712"/>
      <c r="AS32" s="712"/>
      <c r="AT32" s="715"/>
      <c r="AU32" s="211"/>
      <c r="AV32" s="211"/>
      <c r="AW32" s="211"/>
      <c r="AX32" s="704" t="s">
        <v>309</v>
      </c>
      <c r="AY32" s="705"/>
      <c r="AZ32" s="705"/>
      <c r="BA32" s="705"/>
      <c r="BB32" s="705"/>
      <c r="BC32" s="705"/>
      <c r="BD32" s="705"/>
      <c r="BE32" s="705"/>
      <c r="BF32" s="706"/>
      <c r="BG32" s="728">
        <v>99.5</v>
      </c>
      <c r="BH32" s="729"/>
      <c r="BI32" s="729"/>
      <c r="BJ32" s="729"/>
      <c r="BK32" s="729"/>
      <c r="BL32" s="729"/>
      <c r="BM32" s="730">
        <v>99</v>
      </c>
      <c r="BN32" s="729"/>
      <c r="BO32" s="729"/>
      <c r="BP32" s="729"/>
      <c r="BQ32" s="731"/>
      <c r="BR32" s="728">
        <v>99.9</v>
      </c>
      <c r="BS32" s="729"/>
      <c r="BT32" s="729"/>
      <c r="BU32" s="729"/>
      <c r="BV32" s="729"/>
      <c r="BW32" s="729"/>
      <c r="BX32" s="730">
        <v>99.4</v>
      </c>
      <c r="BY32" s="729"/>
      <c r="BZ32" s="729"/>
      <c r="CA32" s="729"/>
      <c r="CB32" s="731"/>
      <c r="CD32" s="726"/>
      <c r="CE32" s="727"/>
      <c r="CF32" s="674" t="s">
        <v>310</v>
      </c>
      <c r="CG32" s="675"/>
      <c r="CH32" s="675"/>
      <c r="CI32" s="675"/>
      <c r="CJ32" s="675"/>
      <c r="CK32" s="675"/>
      <c r="CL32" s="675"/>
      <c r="CM32" s="675"/>
      <c r="CN32" s="675"/>
      <c r="CO32" s="675"/>
      <c r="CP32" s="675"/>
      <c r="CQ32" s="676"/>
      <c r="CR32" s="659">
        <v>53</v>
      </c>
      <c r="CS32" s="660"/>
      <c r="CT32" s="660"/>
      <c r="CU32" s="660"/>
      <c r="CV32" s="660"/>
      <c r="CW32" s="660"/>
      <c r="CX32" s="660"/>
      <c r="CY32" s="661"/>
      <c r="CZ32" s="664">
        <v>0</v>
      </c>
      <c r="DA32" s="694"/>
      <c r="DB32" s="694"/>
      <c r="DC32" s="697"/>
      <c r="DD32" s="668">
        <v>53</v>
      </c>
      <c r="DE32" s="660"/>
      <c r="DF32" s="660"/>
      <c r="DG32" s="660"/>
      <c r="DH32" s="660"/>
      <c r="DI32" s="660"/>
      <c r="DJ32" s="660"/>
      <c r="DK32" s="661"/>
      <c r="DL32" s="668">
        <v>53</v>
      </c>
      <c r="DM32" s="660"/>
      <c r="DN32" s="660"/>
      <c r="DO32" s="660"/>
      <c r="DP32" s="660"/>
      <c r="DQ32" s="660"/>
      <c r="DR32" s="660"/>
      <c r="DS32" s="660"/>
      <c r="DT32" s="660"/>
      <c r="DU32" s="660"/>
      <c r="DV32" s="661"/>
      <c r="DW32" s="664">
        <v>0</v>
      </c>
      <c r="DX32" s="694"/>
      <c r="DY32" s="694"/>
      <c r="DZ32" s="694"/>
      <c r="EA32" s="694"/>
      <c r="EB32" s="694"/>
      <c r="EC32" s="695"/>
    </row>
    <row r="33" spans="2:133" ht="11.25" customHeight="1" x14ac:dyDescent="0.15">
      <c r="B33" s="656" t="s">
        <v>311</v>
      </c>
      <c r="C33" s="657"/>
      <c r="D33" s="657"/>
      <c r="E33" s="657"/>
      <c r="F33" s="657"/>
      <c r="G33" s="657"/>
      <c r="H33" s="657"/>
      <c r="I33" s="657"/>
      <c r="J33" s="657"/>
      <c r="K33" s="657"/>
      <c r="L33" s="657"/>
      <c r="M33" s="657"/>
      <c r="N33" s="657"/>
      <c r="O33" s="657"/>
      <c r="P33" s="657"/>
      <c r="Q33" s="658"/>
      <c r="R33" s="659">
        <v>291360</v>
      </c>
      <c r="S33" s="660"/>
      <c r="T33" s="660"/>
      <c r="U33" s="660"/>
      <c r="V33" s="660"/>
      <c r="W33" s="660"/>
      <c r="X33" s="660"/>
      <c r="Y33" s="661"/>
      <c r="Z33" s="662">
        <v>3.7</v>
      </c>
      <c r="AA33" s="662"/>
      <c r="AB33" s="662"/>
      <c r="AC33" s="662"/>
      <c r="AD33" s="663" t="s">
        <v>238</v>
      </c>
      <c r="AE33" s="663"/>
      <c r="AF33" s="663"/>
      <c r="AG33" s="663"/>
      <c r="AH33" s="663"/>
      <c r="AI33" s="663"/>
      <c r="AJ33" s="663"/>
      <c r="AK33" s="663"/>
      <c r="AL33" s="664" t="s">
        <v>122</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312</v>
      </c>
      <c r="CE33" s="675"/>
      <c r="CF33" s="675"/>
      <c r="CG33" s="675"/>
      <c r="CH33" s="675"/>
      <c r="CI33" s="675"/>
      <c r="CJ33" s="675"/>
      <c r="CK33" s="675"/>
      <c r="CL33" s="675"/>
      <c r="CM33" s="675"/>
      <c r="CN33" s="675"/>
      <c r="CO33" s="675"/>
      <c r="CP33" s="675"/>
      <c r="CQ33" s="676"/>
      <c r="CR33" s="659">
        <v>3202762</v>
      </c>
      <c r="CS33" s="692"/>
      <c r="CT33" s="692"/>
      <c r="CU33" s="692"/>
      <c r="CV33" s="692"/>
      <c r="CW33" s="692"/>
      <c r="CX33" s="692"/>
      <c r="CY33" s="693"/>
      <c r="CZ33" s="664">
        <v>42</v>
      </c>
      <c r="DA33" s="694"/>
      <c r="DB33" s="694"/>
      <c r="DC33" s="697"/>
      <c r="DD33" s="668">
        <v>2584113</v>
      </c>
      <c r="DE33" s="692"/>
      <c r="DF33" s="692"/>
      <c r="DG33" s="692"/>
      <c r="DH33" s="692"/>
      <c r="DI33" s="692"/>
      <c r="DJ33" s="692"/>
      <c r="DK33" s="693"/>
      <c r="DL33" s="668">
        <v>2090765</v>
      </c>
      <c r="DM33" s="692"/>
      <c r="DN33" s="692"/>
      <c r="DO33" s="692"/>
      <c r="DP33" s="692"/>
      <c r="DQ33" s="692"/>
      <c r="DR33" s="692"/>
      <c r="DS33" s="692"/>
      <c r="DT33" s="692"/>
      <c r="DU33" s="692"/>
      <c r="DV33" s="693"/>
      <c r="DW33" s="664">
        <v>49.1</v>
      </c>
      <c r="DX33" s="694"/>
      <c r="DY33" s="694"/>
      <c r="DZ33" s="694"/>
      <c r="EA33" s="694"/>
      <c r="EB33" s="694"/>
      <c r="EC33" s="695"/>
    </row>
    <row r="34" spans="2:133" ht="11.25" customHeight="1" x14ac:dyDescent="0.15">
      <c r="B34" s="656" t="s">
        <v>313</v>
      </c>
      <c r="C34" s="657"/>
      <c r="D34" s="657"/>
      <c r="E34" s="657"/>
      <c r="F34" s="657"/>
      <c r="G34" s="657"/>
      <c r="H34" s="657"/>
      <c r="I34" s="657"/>
      <c r="J34" s="657"/>
      <c r="K34" s="657"/>
      <c r="L34" s="657"/>
      <c r="M34" s="657"/>
      <c r="N34" s="657"/>
      <c r="O34" s="657"/>
      <c r="P34" s="657"/>
      <c r="Q34" s="658"/>
      <c r="R34" s="659">
        <v>237858</v>
      </c>
      <c r="S34" s="660"/>
      <c r="T34" s="660"/>
      <c r="U34" s="660"/>
      <c r="V34" s="660"/>
      <c r="W34" s="660"/>
      <c r="X34" s="660"/>
      <c r="Y34" s="661"/>
      <c r="Z34" s="662">
        <v>3</v>
      </c>
      <c r="AA34" s="662"/>
      <c r="AB34" s="662"/>
      <c r="AC34" s="662"/>
      <c r="AD34" s="663">
        <v>3692</v>
      </c>
      <c r="AE34" s="663"/>
      <c r="AF34" s="663"/>
      <c r="AG34" s="663"/>
      <c r="AH34" s="663"/>
      <c r="AI34" s="663"/>
      <c r="AJ34" s="663"/>
      <c r="AK34" s="663"/>
      <c r="AL34" s="664">
        <v>0.1</v>
      </c>
      <c r="AM34" s="665"/>
      <c r="AN34" s="665"/>
      <c r="AO34" s="666"/>
      <c r="AP34" s="214"/>
      <c r="AQ34" s="638" t="s">
        <v>314</v>
      </c>
      <c r="AR34" s="639"/>
      <c r="AS34" s="639"/>
      <c r="AT34" s="639"/>
      <c r="AU34" s="639"/>
      <c r="AV34" s="639"/>
      <c r="AW34" s="639"/>
      <c r="AX34" s="639"/>
      <c r="AY34" s="639"/>
      <c r="AZ34" s="639"/>
      <c r="BA34" s="639"/>
      <c r="BB34" s="639"/>
      <c r="BC34" s="639"/>
      <c r="BD34" s="639"/>
      <c r="BE34" s="639"/>
      <c r="BF34" s="640"/>
      <c r="BG34" s="638" t="s">
        <v>315</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316</v>
      </c>
      <c r="CE34" s="675"/>
      <c r="CF34" s="675"/>
      <c r="CG34" s="675"/>
      <c r="CH34" s="675"/>
      <c r="CI34" s="675"/>
      <c r="CJ34" s="675"/>
      <c r="CK34" s="675"/>
      <c r="CL34" s="675"/>
      <c r="CM34" s="675"/>
      <c r="CN34" s="675"/>
      <c r="CO34" s="675"/>
      <c r="CP34" s="675"/>
      <c r="CQ34" s="676"/>
      <c r="CR34" s="659">
        <v>1088477</v>
      </c>
      <c r="CS34" s="660"/>
      <c r="CT34" s="660"/>
      <c r="CU34" s="660"/>
      <c r="CV34" s="660"/>
      <c r="CW34" s="660"/>
      <c r="CX34" s="660"/>
      <c r="CY34" s="661"/>
      <c r="CZ34" s="664">
        <v>14.3</v>
      </c>
      <c r="DA34" s="694"/>
      <c r="DB34" s="694"/>
      <c r="DC34" s="697"/>
      <c r="DD34" s="668">
        <v>873557</v>
      </c>
      <c r="DE34" s="660"/>
      <c r="DF34" s="660"/>
      <c r="DG34" s="660"/>
      <c r="DH34" s="660"/>
      <c r="DI34" s="660"/>
      <c r="DJ34" s="660"/>
      <c r="DK34" s="661"/>
      <c r="DL34" s="668">
        <v>752185</v>
      </c>
      <c r="DM34" s="660"/>
      <c r="DN34" s="660"/>
      <c r="DO34" s="660"/>
      <c r="DP34" s="660"/>
      <c r="DQ34" s="660"/>
      <c r="DR34" s="660"/>
      <c r="DS34" s="660"/>
      <c r="DT34" s="660"/>
      <c r="DU34" s="660"/>
      <c r="DV34" s="661"/>
      <c r="DW34" s="664">
        <v>17.7</v>
      </c>
      <c r="DX34" s="694"/>
      <c r="DY34" s="694"/>
      <c r="DZ34" s="694"/>
      <c r="EA34" s="694"/>
      <c r="EB34" s="694"/>
      <c r="EC34" s="695"/>
    </row>
    <row r="35" spans="2:133" ht="11.25" customHeight="1" x14ac:dyDescent="0.15">
      <c r="B35" s="656" t="s">
        <v>317</v>
      </c>
      <c r="C35" s="657"/>
      <c r="D35" s="657"/>
      <c r="E35" s="657"/>
      <c r="F35" s="657"/>
      <c r="G35" s="657"/>
      <c r="H35" s="657"/>
      <c r="I35" s="657"/>
      <c r="J35" s="657"/>
      <c r="K35" s="657"/>
      <c r="L35" s="657"/>
      <c r="M35" s="657"/>
      <c r="N35" s="657"/>
      <c r="O35" s="657"/>
      <c r="P35" s="657"/>
      <c r="Q35" s="658"/>
      <c r="R35" s="659">
        <v>824378</v>
      </c>
      <c r="S35" s="660"/>
      <c r="T35" s="660"/>
      <c r="U35" s="660"/>
      <c r="V35" s="660"/>
      <c r="W35" s="660"/>
      <c r="X35" s="660"/>
      <c r="Y35" s="661"/>
      <c r="Z35" s="662">
        <v>10.5</v>
      </c>
      <c r="AA35" s="662"/>
      <c r="AB35" s="662"/>
      <c r="AC35" s="662"/>
      <c r="AD35" s="663" t="s">
        <v>122</v>
      </c>
      <c r="AE35" s="663"/>
      <c r="AF35" s="663"/>
      <c r="AG35" s="663"/>
      <c r="AH35" s="663"/>
      <c r="AI35" s="663"/>
      <c r="AJ35" s="663"/>
      <c r="AK35" s="663"/>
      <c r="AL35" s="664" t="s">
        <v>238</v>
      </c>
      <c r="AM35" s="665"/>
      <c r="AN35" s="665"/>
      <c r="AO35" s="666"/>
      <c r="AP35" s="214"/>
      <c r="AQ35" s="732" t="s">
        <v>318</v>
      </c>
      <c r="AR35" s="733"/>
      <c r="AS35" s="733"/>
      <c r="AT35" s="733"/>
      <c r="AU35" s="733"/>
      <c r="AV35" s="733"/>
      <c r="AW35" s="733"/>
      <c r="AX35" s="733"/>
      <c r="AY35" s="734"/>
      <c r="AZ35" s="648">
        <v>930972</v>
      </c>
      <c r="BA35" s="649"/>
      <c r="BB35" s="649"/>
      <c r="BC35" s="649"/>
      <c r="BD35" s="649"/>
      <c r="BE35" s="649"/>
      <c r="BF35" s="735"/>
      <c r="BG35" s="670" t="s">
        <v>319</v>
      </c>
      <c r="BH35" s="671"/>
      <c r="BI35" s="671"/>
      <c r="BJ35" s="671"/>
      <c r="BK35" s="671"/>
      <c r="BL35" s="671"/>
      <c r="BM35" s="671"/>
      <c r="BN35" s="671"/>
      <c r="BO35" s="671"/>
      <c r="BP35" s="671"/>
      <c r="BQ35" s="671"/>
      <c r="BR35" s="671"/>
      <c r="BS35" s="671"/>
      <c r="BT35" s="671"/>
      <c r="BU35" s="672"/>
      <c r="BV35" s="648">
        <v>123240</v>
      </c>
      <c r="BW35" s="649"/>
      <c r="BX35" s="649"/>
      <c r="BY35" s="649"/>
      <c r="BZ35" s="649"/>
      <c r="CA35" s="649"/>
      <c r="CB35" s="735"/>
      <c r="CD35" s="674" t="s">
        <v>320</v>
      </c>
      <c r="CE35" s="675"/>
      <c r="CF35" s="675"/>
      <c r="CG35" s="675"/>
      <c r="CH35" s="675"/>
      <c r="CI35" s="675"/>
      <c r="CJ35" s="675"/>
      <c r="CK35" s="675"/>
      <c r="CL35" s="675"/>
      <c r="CM35" s="675"/>
      <c r="CN35" s="675"/>
      <c r="CO35" s="675"/>
      <c r="CP35" s="675"/>
      <c r="CQ35" s="676"/>
      <c r="CR35" s="659">
        <v>31379</v>
      </c>
      <c r="CS35" s="692"/>
      <c r="CT35" s="692"/>
      <c r="CU35" s="692"/>
      <c r="CV35" s="692"/>
      <c r="CW35" s="692"/>
      <c r="CX35" s="692"/>
      <c r="CY35" s="693"/>
      <c r="CZ35" s="664">
        <v>0.4</v>
      </c>
      <c r="DA35" s="694"/>
      <c r="DB35" s="694"/>
      <c r="DC35" s="697"/>
      <c r="DD35" s="668">
        <v>23107</v>
      </c>
      <c r="DE35" s="692"/>
      <c r="DF35" s="692"/>
      <c r="DG35" s="692"/>
      <c r="DH35" s="692"/>
      <c r="DI35" s="692"/>
      <c r="DJ35" s="692"/>
      <c r="DK35" s="693"/>
      <c r="DL35" s="668">
        <v>7140</v>
      </c>
      <c r="DM35" s="692"/>
      <c r="DN35" s="692"/>
      <c r="DO35" s="692"/>
      <c r="DP35" s="692"/>
      <c r="DQ35" s="692"/>
      <c r="DR35" s="692"/>
      <c r="DS35" s="692"/>
      <c r="DT35" s="692"/>
      <c r="DU35" s="692"/>
      <c r="DV35" s="693"/>
      <c r="DW35" s="664">
        <v>0.2</v>
      </c>
      <c r="DX35" s="694"/>
      <c r="DY35" s="694"/>
      <c r="DZ35" s="694"/>
      <c r="EA35" s="694"/>
      <c r="EB35" s="694"/>
      <c r="EC35" s="695"/>
    </row>
    <row r="36" spans="2:133" ht="11.25" customHeight="1" x14ac:dyDescent="0.15">
      <c r="B36" s="656" t="s">
        <v>321</v>
      </c>
      <c r="C36" s="657"/>
      <c r="D36" s="657"/>
      <c r="E36" s="657"/>
      <c r="F36" s="657"/>
      <c r="G36" s="657"/>
      <c r="H36" s="657"/>
      <c r="I36" s="657"/>
      <c r="J36" s="657"/>
      <c r="K36" s="657"/>
      <c r="L36" s="657"/>
      <c r="M36" s="657"/>
      <c r="N36" s="657"/>
      <c r="O36" s="657"/>
      <c r="P36" s="657"/>
      <c r="Q36" s="658"/>
      <c r="R36" s="659" t="s">
        <v>131</v>
      </c>
      <c r="S36" s="660"/>
      <c r="T36" s="660"/>
      <c r="U36" s="660"/>
      <c r="V36" s="660"/>
      <c r="W36" s="660"/>
      <c r="X36" s="660"/>
      <c r="Y36" s="661"/>
      <c r="Z36" s="662" t="s">
        <v>238</v>
      </c>
      <c r="AA36" s="662"/>
      <c r="AB36" s="662"/>
      <c r="AC36" s="662"/>
      <c r="AD36" s="663" t="s">
        <v>238</v>
      </c>
      <c r="AE36" s="663"/>
      <c r="AF36" s="663"/>
      <c r="AG36" s="663"/>
      <c r="AH36" s="663"/>
      <c r="AI36" s="663"/>
      <c r="AJ36" s="663"/>
      <c r="AK36" s="663"/>
      <c r="AL36" s="664" t="s">
        <v>238</v>
      </c>
      <c r="AM36" s="665"/>
      <c r="AN36" s="665"/>
      <c r="AO36" s="666"/>
      <c r="AQ36" s="736" t="s">
        <v>322</v>
      </c>
      <c r="AR36" s="737"/>
      <c r="AS36" s="737"/>
      <c r="AT36" s="737"/>
      <c r="AU36" s="737"/>
      <c r="AV36" s="737"/>
      <c r="AW36" s="737"/>
      <c r="AX36" s="737"/>
      <c r="AY36" s="738"/>
      <c r="AZ36" s="659">
        <v>256407</v>
      </c>
      <c r="BA36" s="660"/>
      <c r="BB36" s="660"/>
      <c r="BC36" s="660"/>
      <c r="BD36" s="692"/>
      <c r="BE36" s="692"/>
      <c r="BF36" s="718"/>
      <c r="BG36" s="674" t="s">
        <v>323</v>
      </c>
      <c r="BH36" s="675"/>
      <c r="BI36" s="675"/>
      <c r="BJ36" s="675"/>
      <c r="BK36" s="675"/>
      <c r="BL36" s="675"/>
      <c r="BM36" s="675"/>
      <c r="BN36" s="675"/>
      <c r="BO36" s="675"/>
      <c r="BP36" s="675"/>
      <c r="BQ36" s="675"/>
      <c r="BR36" s="675"/>
      <c r="BS36" s="675"/>
      <c r="BT36" s="675"/>
      <c r="BU36" s="676"/>
      <c r="BV36" s="659">
        <v>74060</v>
      </c>
      <c r="BW36" s="660"/>
      <c r="BX36" s="660"/>
      <c r="BY36" s="660"/>
      <c r="BZ36" s="660"/>
      <c r="CA36" s="660"/>
      <c r="CB36" s="669"/>
      <c r="CD36" s="674" t="s">
        <v>324</v>
      </c>
      <c r="CE36" s="675"/>
      <c r="CF36" s="675"/>
      <c r="CG36" s="675"/>
      <c r="CH36" s="675"/>
      <c r="CI36" s="675"/>
      <c r="CJ36" s="675"/>
      <c r="CK36" s="675"/>
      <c r="CL36" s="675"/>
      <c r="CM36" s="675"/>
      <c r="CN36" s="675"/>
      <c r="CO36" s="675"/>
      <c r="CP36" s="675"/>
      <c r="CQ36" s="676"/>
      <c r="CR36" s="659">
        <v>1175248</v>
      </c>
      <c r="CS36" s="660"/>
      <c r="CT36" s="660"/>
      <c r="CU36" s="660"/>
      <c r="CV36" s="660"/>
      <c r="CW36" s="660"/>
      <c r="CX36" s="660"/>
      <c r="CY36" s="661"/>
      <c r="CZ36" s="664">
        <v>15.4</v>
      </c>
      <c r="DA36" s="694"/>
      <c r="DB36" s="694"/>
      <c r="DC36" s="697"/>
      <c r="DD36" s="668">
        <v>982764</v>
      </c>
      <c r="DE36" s="660"/>
      <c r="DF36" s="660"/>
      <c r="DG36" s="660"/>
      <c r="DH36" s="660"/>
      <c r="DI36" s="660"/>
      <c r="DJ36" s="660"/>
      <c r="DK36" s="661"/>
      <c r="DL36" s="668">
        <v>819864</v>
      </c>
      <c r="DM36" s="660"/>
      <c r="DN36" s="660"/>
      <c r="DO36" s="660"/>
      <c r="DP36" s="660"/>
      <c r="DQ36" s="660"/>
      <c r="DR36" s="660"/>
      <c r="DS36" s="660"/>
      <c r="DT36" s="660"/>
      <c r="DU36" s="660"/>
      <c r="DV36" s="661"/>
      <c r="DW36" s="664">
        <v>19.2</v>
      </c>
      <c r="DX36" s="694"/>
      <c r="DY36" s="694"/>
      <c r="DZ36" s="694"/>
      <c r="EA36" s="694"/>
      <c r="EB36" s="694"/>
      <c r="EC36" s="695"/>
    </row>
    <row r="37" spans="2:133" ht="11.25" customHeight="1" x14ac:dyDescent="0.15">
      <c r="B37" s="656" t="s">
        <v>325</v>
      </c>
      <c r="C37" s="657"/>
      <c r="D37" s="657"/>
      <c r="E37" s="657"/>
      <c r="F37" s="657"/>
      <c r="G37" s="657"/>
      <c r="H37" s="657"/>
      <c r="I37" s="657"/>
      <c r="J37" s="657"/>
      <c r="K37" s="657"/>
      <c r="L37" s="657"/>
      <c r="M37" s="657"/>
      <c r="N37" s="657"/>
      <c r="O37" s="657"/>
      <c r="P37" s="657"/>
      <c r="Q37" s="658"/>
      <c r="R37" s="659">
        <v>182678</v>
      </c>
      <c r="S37" s="660"/>
      <c r="T37" s="660"/>
      <c r="U37" s="660"/>
      <c r="V37" s="660"/>
      <c r="W37" s="660"/>
      <c r="X37" s="660"/>
      <c r="Y37" s="661"/>
      <c r="Z37" s="662">
        <v>2.2999999999999998</v>
      </c>
      <c r="AA37" s="662"/>
      <c r="AB37" s="662"/>
      <c r="AC37" s="662"/>
      <c r="AD37" s="663" t="s">
        <v>238</v>
      </c>
      <c r="AE37" s="663"/>
      <c r="AF37" s="663"/>
      <c r="AG37" s="663"/>
      <c r="AH37" s="663"/>
      <c r="AI37" s="663"/>
      <c r="AJ37" s="663"/>
      <c r="AK37" s="663"/>
      <c r="AL37" s="664" t="s">
        <v>122</v>
      </c>
      <c r="AM37" s="665"/>
      <c r="AN37" s="665"/>
      <c r="AO37" s="666"/>
      <c r="AQ37" s="736" t="s">
        <v>326</v>
      </c>
      <c r="AR37" s="737"/>
      <c r="AS37" s="737"/>
      <c r="AT37" s="737"/>
      <c r="AU37" s="737"/>
      <c r="AV37" s="737"/>
      <c r="AW37" s="737"/>
      <c r="AX37" s="737"/>
      <c r="AY37" s="738"/>
      <c r="AZ37" s="659">
        <v>144022</v>
      </c>
      <c r="BA37" s="660"/>
      <c r="BB37" s="660"/>
      <c r="BC37" s="660"/>
      <c r="BD37" s="692"/>
      <c r="BE37" s="692"/>
      <c r="BF37" s="718"/>
      <c r="BG37" s="674" t="s">
        <v>327</v>
      </c>
      <c r="BH37" s="675"/>
      <c r="BI37" s="675"/>
      <c r="BJ37" s="675"/>
      <c r="BK37" s="675"/>
      <c r="BL37" s="675"/>
      <c r="BM37" s="675"/>
      <c r="BN37" s="675"/>
      <c r="BO37" s="675"/>
      <c r="BP37" s="675"/>
      <c r="BQ37" s="675"/>
      <c r="BR37" s="675"/>
      <c r="BS37" s="675"/>
      <c r="BT37" s="675"/>
      <c r="BU37" s="676"/>
      <c r="BV37" s="659">
        <v>1493</v>
      </c>
      <c r="BW37" s="660"/>
      <c r="BX37" s="660"/>
      <c r="BY37" s="660"/>
      <c r="BZ37" s="660"/>
      <c r="CA37" s="660"/>
      <c r="CB37" s="669"/>
      <c r="CD37" s="674" t="s">
        <v>328</v>
      </c>
      <c r="CE37" s="675"/>
      <c r="CF37" s="675"/>
      <c r="CG37" s="675"/>
      <c r="CH37" s="675"/>
      <c r="CI37" s="675"/>
      <c r="CJ37" s="675"/>
      <c r="CK37" s="675"/>
      <c r="CL37" s="675"/>
      <c r="CM37" s="675"/>
      <c r="CN37" s="675"/>
      <c r="CO37" s="675"/>
      <c r="CP37" s="675"/>
      <c r="CQ37" s="676"/>
      <c r="CR37" s="659">
        <v>415285</v>
      </c>
      <c r="CS37" s="692"/>
      <c r="CT37" s="692"/>
      <c r="CU37" s="692"/>
      <c r="CV37" s="692"/>
      <c r="CW37" s="692"/>
      <c r="CX37" s="692"/>
      <c r="CY37" s="693"/>
      <c r="CZ37" s="664">
        <v>5.4</v>
      </c>
      <c r="DA37" s="694"/>
      <c r="DB37" s="694"/>
      <c r="DC37" s="697"/>
      <c r="DD37" s="668">
        <v>414367</v>
      </c>
      <c r="DE37" s="692"/>
      <c r="DF37" s="692"/>
      <c r="DG37" s="692"/>
      <c r="DH37" s="692"/>
      <c r="DI37" s="692"/>
      <c r="DJ37" s="692"/>
      <c r="DK37" s="693"/>
      <c r="DL37" s="668">
        <v>390678</v>
      </c>
      <c r="DM37" s="692"/>
      <c r="DN37" s="692"/>
      <c r="DO37" s="692"/>
      <c r="DP37" s="692"/>
      <c r="DQ37" s="692"/>
      <c r="DR37" s="692"/>
      <c r="DS37" s="692"/>
      <c r="DT37" s="692"/>
      <c r="DU37" s="692"/>
      <c r="DV37" s="693"/>
      <c r="DW37" s="664">
        <v>9.1999999999999993</v>
      </c>
      <c r="DX37" s="694"/>
      <c r="DY37" s="694"/>
      <c r="DZ37" s="694"/>
      <c r="EA37" s="694"/>
      <c r="EB37" s="694"/>
      <c r="EC37" s="695"/>
    </row>
    <row r="38" spans="2:133" ht="11.25" customHeight="1" x14ac:dyDescent="0.15">
      <c r="B38" s="704" t="s">
        <v>329</v>
      </c>
      <c r="C38" s="705"/>
      <c r="D38" s="705"/>
      <c r="E38" s="705"/>
      <c r="F38" s="705"/>
      <c r="G38" s="705"/>
      <c r="H38" s="705"/>
      <c r="I38" s="705"/>
      <c r="J38" s="705"/>
      <c r="K38" s="705"/>
      <c r="L38" s="705"/>
      <c r="M38" s="705"/>
      <c r="N38" s="705"/>
      <c r="O38" s="705"/>
      <c r="P38" s="705"/>
      <c r="Q38" s="706"/>
      <c r="R38" s="739">
        <v>7852963</v>
      </c>
      <c r="S38" s="740"/>
      <c r="T38" s="740"/>
      <c r="U38" s="740"/>
      <c r="V38" s="740"/>
      <c r="W38" s="740"/>
      <c r="X38" s="740"/>
      <c r="Y38" s="741"/>
      <c r="Z38" s="742">
        <v>100</v>
      </c>
      <c r="AA38" s="742"/>
      <c r="AB38" s="742"/>
      <c r="AC38" s="742"/>
      <c r="AD38" s="743">
        <v>4078539</v>
      </c>
      <c r="AE38" s="743"/>
      <c r="AF38" s="743"/>
      <c r="AG38" s="743"/>
      <c r="AH38" s="743"/>
      <c r="AI38" s="743"/>
      <c r="AJ38" s="743"/>
      <c r="AK38" s="743"/>
      <c r="AL38" s="744">
        <v>100</v>
      </c>
      <c r="AM38" s="730"/>
      <c r="AN38" s="730"/>
      <c r="AO38" s="745"/>
      <c r="AQ38" s="736" t="s">
        <v>330</v>
      </c>
      <c r="AR38" s="737"/>
      <c r="AS38" s="737"/>
      <c r="AT38" s="737"/>
      <c r="AU38" s="737"/>
      <c r="AV38" s="737"/>
      <c r="AW38" s="737"/>
      <c r="AX38" s="737"/>
      <c r="AY38" s="738"/>
      <c r="AZ38" s="659">
        <v>36554</v>
      </c>
      <c r="BA38" s="660"/>
      <c r="BB38" s="660"/>
      <c r="BC38" s="660"/>
      <c r="BD38" s="692"/>
      <c r="BE38" s="692"/>
      <c r="BF38" s="718"/>
      <c r="BG38" s="674" t="s">
        <v>331</v>
      </c>
      <c r="BH38" s="675"/>
      <c r="BI38" s="675"/>
      <c r="BJ38" s="675"/>
      <c r="BK38" s="675"/>
      <c r="BL38" s="675"/>
      <c r="BM38" s="675"/>
      <c r="BN38" s="675"/>
      <c r="BO38" s="675"/>
      <c r="BP38" s="675"/>
      <c r="BQ38" s="675"/>
      <c r="BR38" s="675"/>
      <c r="BS38" s="675"/>
      <c r="BT38" s="675"/>
      <c r="BU38" s="676"/>
      <c r="BV38" s="659">
        <v>2583</v>
      </c>
      <c r="BW38" s="660"/>
      <c r="BX38" s="660"/>
      <c r="BY38" s="660"/>
      <c r="BZ38" s="660"/>
      <c r="CA38" s="660"/>
      <c r="CB38" s="669"/>
      <c r="CD38" s="674" t="s">
        <v>332</v>
      </c>
      <c r="CE38" s="675"/>
      <c r="CF38" s="675"/>
      <c r="CG38" s="675"/>
      <c r="CH38" s="675"/>
      <c r="CI38" s="675"/>
      <c r="CJ38" s="675"/>
      <c r="CK38" s="675"/>
      <c r="CL38" s="675"/>
      <c r="CM38" s="675"/>
      <c r="CN38" s="675"/>
      <c r="CO38" s="675"/>
      <c r="CP38" s="675"/>
      <c r="CQ38" s="676"/>
      <c r="CR38" s="659">
        <v>669824</v>
      </c>
      <c r="CS38" s="660"/>
      <c r="CT38" s="660"/>
      <c r="CU38" s="660"/>
      <c r="CV38" s="660"/>
      <c r="CW38" s="660"/>
      <c r="CX38" s="660"/>
      <c r="CY38" s="661"/>
      <c r="CZ38" s="664">
        <v>8.8000000000000007</v>
      </c>
      <c r="DA38" s="694"/>
      <c r="DB38" s="694"/>
      <c r="DC38" s="697"/>
      <c r="DD38" s="668">
        <v>577550</v>
      </c>
      <c r="DE38" s="660"/>
      <c r="DF38" s="660"/>
      <c r="DG38" s="660"/>
      <c r="DH38" s="660"/>
      <c r="DI38" s="660"/>
      <c r="DJ38" s="660"/>
      <c r="DK38" s="661"/>
      <c r="DL38" s="668">
        <v>505332</v>
      </c>
      <c r="DM38" s="660"/>
      <c r="DN38" s="660"/>
      <c r="DO38" s="660"/>
      <c r="DP38" s="660"/>
      <c r="DQ38" s="660"/>
      <c r="DR38" s="660"/>
      <c r="DS38" s="660"/>
      <c r="DT38" s="660"/>
      <c r="DU38" s="660"/>
      <c r="DV38" s="661"/>
      <c r="DW38" s="664">
        <v>11.9</v>
      </c>
      <c r="DX38" s="694"/>
      <c r="DY38" s="694"/>
      <c r="DZ38" s="694"/>
      <c r="EA38" s="694"/>
      <c r="EB38" s="694"/>
      <c r="EC38" s="695"/>
    </row>
    <row r="39" spans="2:133" ht="11.25" customHeight="1" x14ac:dyDescent="0.15">
      <c r="AQ39" s="736" t="s">
        <v>333</v>
      </c>
      <c r="AR39" s="737"/>
      <c r="AS39" s="737"/>
      <c r="AT39" s="737"/>
      <c r="AU39" s="737"/>
      <c r="AV39" s="737"/>
      <c r="AW39" s="737"/>
      <c r="AX39" s="737"/>
      <c r="AY39" s="738"/>
      <c r="AZ39" s="659">
        <v>17354</v>
      </c>
      <c r="BA39" s="660"/>
      <c r="BB39" s="660"/>
      <c r="BC39" s="660"/>
      <c r="BD39" s="692"/>
      <c r="BE39" s="692"/>
      <c r="BF39" s="718"/>
      <c r="BG39" s="750" t="s">
        <v>334</v>
      </c>
      <c r="BH39" s="751"/>
      <c r="BI39" s="751"/>
      <c r="BJ39" s="751"/>
      <c r="BK39" s="751"/>
      <c r="BL39" s="215"/>
      <c r="BM39" s="675" t="s">
        <v>335</v>
      </c>
      <c r="BN39" s="675"/>
      <c r="BO39" s="675"/>
      <c r="BP39" s="675"/>
      <c r="BQ39" s="675"/>
      <c r="BR39" s="675"/>
      <c r="BS39" s="675"/>
      <c r="BT39" s="675"/>
      <c r="BU39" s="676"/>
      <c r="BV39" s="659">
        <v>120</v>
      </c>
      <c r="BW39" s="660"/>
      <c r="BX39" s="660"/>
      <c r="BY39" s="660"/>
      <c r="BZ39" s="660"/>
      <c r="CA39" s="660"/>
      <c r="CB39" s="669"/>
      <c r="CD39" s="674" t="s">
        <v>336</v>
      </c>
      <c r="CE39" s="675"/>
      <c r="CF39" s="675"/>
      <c r="CG39" s="675"/>
      <c r="CH39" s="675"/>
      <c r="CI39" s="675"/>
      <c r="CJ39" s="675"/>
      <c r="CK39" s="675"/>
      <c r="CL39" s="675"/>
      <c r="CM39" s="675"/>
      <c r="CN39" s="675"/>
      <c r="CO39" s="675"/>
      <c r="CP39" s="675"/>
      <c r="CQ39" s="676"/>
      <c r="CR39" s="659">
        <v>139481</v>
      </c>
      <c r="CS39" s="692"/>
      <c r="CT39" s="692"/>
      <c r="CU39" s="692"/>
      <c r="CV39" s="692"/>
      <c r="CW39" s="692"/>
      <c r="CX39" s="692"/>
      <c r="CY39" s="693"/>
      <c r="CZ39" s="664">
        <v>1.8</v>
      </c>
      <c r="DA39" s="694"/>
      <c r="DB39" s="694"/>
      <c r="DC39" s="697"/>
      <c r="DD39" s="668">
        <v>113482</v>
      </c>
      <c r="DE39" s="692"/>
      <c r="DF39" s="692"/>
      <c r="DG39" s="692"/>
      <c r="DH39" s="692"/>
      <c r="DI39" s="692"/>
      <c r="DJ39" s="692"/>
      <c r="DK39" s="693"/>
      <c r="DL39" s="668" t="s">
        <v>122</v>
      </c>
      <c r="DM39" s="692"/>
      <c r="DN39" s="692"/>
      <c r="DO39" s="692"/>
      <c r="DP39" s="692"/>
      <c r="DQ39" s="692"/>
      <c r="DR39" s="692"/>
      <c r="DS39" s="692"/>
      <c r="DT39" s="692"/>
      <c r="DU39" s="692"/>
      <c r="DV39" s="693"/>
      <c r="DW39" s="664" t="s">
        <v>238</v>
      </c>
      <c r="DX39" s="694"/>
      <c r="DY39" s="694"/>
      <c r="DZ39" s="694"/>
      <c r="EA39" s="694"/>
      <c r="EB39" s="694"/>
      <c r="EC39" s="695"/>
    </row>
    <row r="40" spans="2:133" ht="11.25" customHeight="1" x14ac:dyDescent="0.15">
      <c r="AQ40" s="736" t="s">
        <v>337</v>
      </c>
      <c r="AR40" s="737"/>
      <c r="AS40" s="737"/>
      <c r="AT40" s="737"/>
      <c r="AU40" s="737"/>
      <c r="AV40" s="737"/>
      <c r="AW40" s="737"/>
      <c r="AX40" s="737"/>
      <c r="AY40" s="738"/>
      <c r="AZ40" s="659">
        <v>133922</v>
      </c>
      <c r="BA40" s="660"/>
      <c r="BB40" s="660"/>
      <c r="BC40" s="660"/>
      <c r="BD40" s="692"/>
      <c r="BE40" s="692"/>
      <c r="BF40" s="718"/>
      <c r="BG40" s="750"/>
      <c r="BH40" s="751"/>
      <c r="BI40" s="751"/>
      <c r="BJ40" s="751"/>
      <c r="BK40" s="751"/>
      <c r="BL40" s="215"/>
      <c r="BM40" s="675" t="s">
        <v>338</v>
      </c>
      <c r="BN40" s="675"/>
      <c r="BO40" s="675"/>
      <c r="BP40" s="675"/>
      <c r="BQ40" s="675"/>
      <c r="BR40" s="675"/>
      <c r="BS40" s="675"/>
      <c r="BT40" s="675"/>
      <c r="BU40" s="676"/>
      <c r="BV40" s="659">
        <v>92</v>
      </c>
      <c r="BW40" s="660"/>
      <c r="BX40" s="660"/>
      <c r="BY40" s="660"/>
      <c r="BZ40" s="660"/>
      <c r="CA40" s="660"/>
      <c r="CB40" s="669"/>
      <c r="CD40" s="674" t="s">
        <v>339</v>
      </c>
      <c r="CE40" s="675"/>
      <c r="CF40" s="675"/>
      <c r="CG40" s="675"/>
      <c r="CH40" s="675"/>
      <c r="CI40" s="675"/>
      <c r="CJ40" s="675"/>
      <c r="CK40" s="675"/>
      <c r="CL40" s="675"/>
      <c r="CM40" s="675"/>
      <c r="CN40" s="675"/>
      <c r="CO40" s="675"/>
      <c r="CP40" s="675"/>
      <c r="CQ40" s="676"/>
      <c r="CR40" s="659">
        <v>98353</v>
      </c>
      <c r="CS40" s="660"/>
      <c r="CT40" s="660"/>
      <c r="CU40" s="660"/>
      <c r="CV40" s="660"/>
      <c r="CW40" s="660"/>
      <c r="CX40" s="660"/>
      <c r="CY40" s="661"/>
      <c r="CZ40" s="664">
        <v>1.3</v>
      </c>
      <c r="DA40" s="694"/>
      <c r="DB40" s="694"/>
      <c r="DC40" s="697"/>
      <c r="DD40" s="668">
        <v>13653</v>
      </c>
      <c r="DE40" s="660"/>
      <c r="DF40" s="660"/>
      <c r="DG40" s="660"/>
      <c r="DH40" s="660"/>
      <c r="DI40" s="660"/>
      <c r="DJ40" s="660"/>
      <c r="DK40" s="661"/>
      <c r="DL40" s="668">
        <v>6244</v>
      </c>
      <c r="DM40" s="660"/>
      <c r="DN40" s="660"/>
      <c r="DO40" s="660"/>
      <c r="DP40" s="660"/>
      <c r="DQ40" s="660"/>
      <c r="DR40" s="660"/>
      <c r="DS40" s="660"/>
      <c r="DT40" s="660"/>
      <c r="DU40" s="660"/>
      <c r="DV40" s="661"/>
      <c r="DW40" s="664">
        <v>0.1</v>
      </c>
      <c r="DX40" s="694"/>
      <c r="DY40" s="694"/>
      <c r="DZ40" s="694"/>
      <c r="EA40" s="694"/>
      <c r="EB40" s="694"/>
      <c r="EC40" s="695"/>
    </row>
    <row r="41" spans="2:133" ht="11.25" customHeight="1" x14ac:dyDescent="0.15">
      <c r="AQ41" s="746" t="s">
        <v>340</v>
      </c>
      <c r="AR41" s="747"/>
      <c r="AS41" s="747"/>
      <c r="AT41" s="747"/>
      <c r="AU41" s="747"/>
      <c r="AV41" s="747"/>
      <c r="AW41" s="747"/>
      <c r="AX41" s="747"/>
      <c r="AY41" s="748"/>
      <c r="AZ41" s="739">
        <v>342713</v>
      </c>
      <c r="BA41" s="740"/>
      <c r="BB41" s="740"/>
      <c r="BC41" s="740"/>
      <c r="BD41" s="729"/>
      <c r="BE41" s="729"/>
      <c r="BF41" s="731"/>
      <c r="BG41" s="752"/>
      <c r="BH41" s="753"/>
      <c r="BI41" s="753"/>
      <c r="BJ41" s="753"/>
      <c r="BK41" s="753"/>
      <c r="BL41" s="216"/>
      <c r="BM41" s="684" t="s">
        <v>341</v>
      </c>
      <c r="BN41" s="684"/>
      <c r="BO41" s="684"/>
      <c r="BP41" s="684"/>
      <c r="BQ41" s="684"/>
      <c r="BR41" s="684"/>
      <c r="BS41" s="684"/>
      <c r="BT41" s="684"/>
      <c r="BU41" s="685"/>
      <c r="BV41" s="739">
        <v>308</v>
      </c>
      <c r="BW41" s="740"/>
      <c r="BX41" s="740"/>
      <c r="BY41" s="740"/>
      <c r="BZ41" s="740"/>
      <c r="CA41" s="740"/>
      <c r="CB41" s="749"/>
      <c r="CD41" s="674" t="s">
        <v>342</v>
      </c>
      <c r="CE41" s="675"/>
      <c r="CF41" s="675"/>
      <c r="CG41" s="675"/>
      <c r="CH41" s="675"/>
      <c r="CI41" s="675"/>
      <c r="CJ41" s="675"/>
      <c r="CK41" s="675"/>
      <c r="CL41" s="675"/>
      <c r="CM41" s="675"/>
      <c r="CN41" s="675"/>
      <c r="CO41" s="675"/>
      <c r="CP41" s="675"/>
      <c r="CQ41" s="676"/>
      <c r="CR41" s="659" t="s">
        <v>131</v>
      </c>
      <c r="CS41" s="692"/>
      <c r="CT41" s="692"/>
      <c r="CU41" s="692"/>
      <c r="CV41" s="692"/>
      <c r="CW41" s="692"/>
      <c r="CX41" s="692"/>
      <c r="CY41" s="693"/>
      <c r="CZ41" s="664" t="s">
        <v>122</v>
      </c>
      <c r="DA41" s="694"/>
      <c r="DB41" s="694"/>
      <c r="DC41" s="697"/>
      <c r="DD41" s="668" t="s">
        <v>122</v>
      </c>
      <c r="DE41" s="692"/>
      <c r="DF41" s="692"/>
      <c r="DG41" s="692"/>
      <c r="DH41" s="692"/>
      <c r="DI41" s="692"/>
      <c r="DJ41" s="692"/>
      <c r="DK41" s="693"/>
      <c r="DL41" s="757"/>
      <c r="DM41" s="758"/>
      <c r="DN41" s="758"/>
      <c r="DO41" s="758"/>
      <c r="DP41" s="758"/>
      <c r="DQ41" s="758"/>
      <c r="DR41" s="758"/>
      <c r="DS41" s="758"/>
      <c r="DT41" s="758"/>
      <c r="DU41" s="758"/>
      <c r="DV41" s="759"/>
      <c r="DW41" s="754"/>
      <c r="DX41" s="755"/>
      <c r="DY41" s="755"/>
      <c r="DZ41" s="755"/>
      <c r="EA41" s="755"/>
      <c r="EB41" s="755"/>
      <c r="EC41" s="756"/>
    </row>
    <row r="42" spans="2:133" ht="11.25" customHeight="1" x14ac:dyDescent="0.15">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344</v>
      </c>
      <c r="CE42" s="657"/>
      <c r="CF42" s="657"/>
      <c r="CG42" s="657"/>
      <c r="CH42" s="657"/>
      <c r="CI42" s="657"/>
      <c r="CJ42" s="657"/>
      <c r="CK42" s="657"/>
      <c r="CL42" s="657"/>
      <c r="CM42" s="657"/>
      <c r="CN42" s="657"/>
      <c r="CO42" s="657"/>
      <c r="CP42" s="657"/>
      <c r="CQ42" s="658"/>
      <c r="CR42" s="659">
        <v>1834112</v>
      </c>
      <c r="CS42" s="660"/>
      <c r="CT42" s="660"/>
      <c r="CU42" s="660"/>
      <c r="CV42" s="660"/>
      <c r="CW42" s="660"/>
      <c r="CX42" s="660"/>
      <c r="CY42" s="661"/>
      <c r="CZ42" s="664">
        <v>24</v>
      </c>
      <c r="DA42" s="665"/>
      <c r="DB42" s="665"/>
      <c r="DC42" s="760"/>
      <c r="DD42" s="668">
        <v>429043</v>
      </c>
      <c r="DE42" s="660"/>
      <c r="DF42" s="660"/>
      <c r="DG42" s="660"/>
      <c r="DH42" s="660"/>
      <c r="DI42" s="660"/>
      <c r="DJ42" s="660"/>
      <c r="DK42" s="661"/>
      <c r="DL42" s="757"/>
      <c r="DM42" s="758"/>
      <c r="DN42" s="758"/>
      <c r="DO42" s="758"/>
      <c r="DP42" s="758"/>
      <c r="DQ42" s="758"/>
      <c r="DR42" s="758"/>
      <c r="DS42" s="758"/>
      <c r="DT42" s="758"/>
      <c r="DU42" s="758"/>
      <c r="DV42" s="759"/>
      <c r="DW42" s="754"/>
      <c r="DX42" s="755"/>
      <c r="DY42" s="755"/>
      <c r="DZ42" s="755"/>
      <c r="EA42" s="755"/>
      <c r="EB42" s="755"/>
      <c r="EC42" s="756"/>
    </row>
    <row r="43" spans="2:133" ht="11.25" customHeight="1" x14ac:dyDescent="0.15">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346</v>
      </c>
      <c r="CE43" s="657"/>
      <c r="CF43" s="657"/>
      <c r="CG43" s="657"/>
      <c r="CH43" s="657"/>
      <c r="CI43" s="657"/>
      <c r="CJ43" s="657"/>
      <c r="CK43" s="657"/>
      <c r="CL43" s="657"/>
      <c r="CM43" s="657"/>
      <c r="CN43" s="657"/>
      <c r="CO43" s="657"/>
      <c r="CP43" s="657"/>
      <c r="CQ43" s="658"/>
      <c r="CR43" s="659">
        <v>22989</v>
      </c>
      <c r="CS43" s="692"/>
      <c r="CT43" s="692"/>
      <c r="CU43" s="692"/>
      <c r="CV43" s="692"/>
      <c r="CW43" s="692"/>
      <c r="CX43" s="692"/>
      <c r="CY43" s="693"/>
      <c r="CZ43" s="664">
        <v>0.3</v>
      </c>
      <c r="DA43" s="694"/>
      <c r="DB43" s="694"/>
      <c r="DC43" s="697"/>
      <c r="DD43" s="668">
        <v>22989</v>
      </c>
      <c r="DE43" s="692"/>
      <c r="DF43" s="692"/>
      <c r="DG43" s="692"/>
      <c r="DH43" s="692"/>
      <c r="DI43" s="692"/>
      <c r="DJ43" s="692"/>
      <c r="DK43" s="693"/>
      <c r="DL43" s="757"/>
      <c r="DM43" s="758"/>
      <c r="DN43" s="758"/>
      <c r="DO43" s="758"/>
      <c r="DP43" s="758"/>
      <c r="DQ43" s="758"/>
      <c r="DR43" s="758"/>
      <c r="DS43" s="758"/>
      <c r="DT43" s="758"/>
      <c r="DU43" s="758"/>
      <c r="DV43" s="759"/>
      <c r="DW43" s="754"/>
      <c r="DX43" s="755"/>
      <c r="DY43" s="755"/>
      <c r="DZ43" s="755"/>
      <c r="EA43" s="755"/>
      <c r="EB43" s="755"/>
      <c r="EC43" s="756"/>
    </row>
    <row r="44" spans="2:133" ht="11.25" customHeight="1" x14ac:dyDescent="0.15">
      <c r="B44" s="220" t="s">
        <v>347</v>
      </c>
      <c r="CD44" s="771" t="s">
        <v>299</v>
      </c>
      <c r="CE44" s="772"/>
      <c r="CF44" s="656" t="s">
        <v>348</v>
      </c>
      <c r="CG44" s="657"/>
      <c r="CH44" s="657"/>
      <c r="CI44" s="657"/>
      <c r="CJ44" s="657"/>
      <c r="CK44" s="657"/>
      <c r="CL44" s="657"/>
      <c r="CM44" s="657"/>
      <c r="CN44" s="657"/>
      <c r="CO44" s="657"/>
      <c r="CP44" s="657"/>
      <c r="CQ44" s="658"/>
      <c r="CR44" s="659">
        <v>1793230</v>
      </c>
      <c r="CS44" s="660"/>
      <c r="CT44" s="660"/>
      <c r="CU44" s="660"/>
      <c r="CV44" s="660"/>
      <c r="CW44" s="660"/>
      <c r="CX44" s="660"/>
      <c r="CY44" s="661"/>
      <c r="CZ44" s="664">
        <v>23.5</v>
      </c>
      <c r="DA44" s="665"/>
      <c r="DB44" s="665"/>
      <c r="DC44" s="760"/>
      <c r="DD44" s="668">
        <v>417793</v>
      </c>
      <c r="DE44" s="660"/>
      <c r="DF44" s="660"/>
      <c r="DG44" s="660"/>
      <c r="DH44" s="660"/>
      <c r="DI44" s="660"/>
      <c r="DJ44" s="660"/>
      <c r="DK44" s="661"/>
      <c r="DL44" s="757"/>
      <c r="DM44" s="758"/>
      <c r="DN44" s="758"/>
      <c r="DO44" s="758"/>
      <c r="DP44" s="758"/>
      <c r="DQ44" s="758"/>
      <c r="DR44" s="758"/>
      <c r="DS44" s="758"/>
      <c r="DT44" s="758"/>
      <c r="DU44" s="758"/>
      <c r="DV44" s="759"/>
      <c r="DW44" s="754"/>
      <c r="DX44" s="755"/>
      <c r="DY44" s="755"/>
      <c r="DZ44" s="755"/>
      <c r="EA44" s="755"/>
      <c r="EB44" s="755"/>
      <c r="EC44" s="756"/>
    </row>
    <row r="45" spans="2:133" ht="11.25" customHeight="1" x14ac:dyDescent="0.15">
      <c r="CD45" s="773"/>
      <c r="CE45" s="774"/>
      <c r="CF45" s="656" t="s">
        <v>349</v>
      </c>
      <c r="CG45" s="657"/>
      <c r="CH45" s="657"/>
      <c r="CI45" s="657"/>
      <c r="CJ45" s="657"/>
      <c r="CK45" s="657"/>
      <c r="CL45" s="657"/>
      <c r="CM45" s="657"/>
      <c r="CN45" s="657"/>
      <c r="CO45" s="657"/>
      <c r="CP45" s="657"/>
      <c r="CQ45" s="658"/>
      <c r="CR45" s="659">
        <v>1207072</v>
      </c>
      <c r="CS45" s="692"/>
      <c r="CT45" s="692"/>
      <c r="CU45" s="692"/>
      <c r="CV45" s="692"/>
      <c r="CW45" s="692"/>
      <c r="CX45" s="692"/>
      <c r="CY45" s="693"/>
      <c r="CZ45" s="664">
        <v>15.8</v>
      </c>
      <c r="DA45" s="694"/>
      <c r="DB45" s="694"/>
      <c r="DC45" s="697"/>
      <c r="DD45" s="668">
        <v>110065</v>
      </c>
      <c r="DE45" s="692"/>
      <c r="DF45" s="692"/>
      <c r="DG45" s="692"/>
      <c r="DH45" s="692"/>
      <c r="DI45" s="692"/>
      <c r="DJ45" s="692"/>
      <c r="DK45" s="693"/>
      <c r="DL45" s="757"/>
      <c r="DM45" s="758"/>
      <c r="DN45" s="758"/>
      <c r="DO45" s="758"/>
      <c r="DP45" s="758"/>
      <c r="DQ45" s="758"/>
      <c r="DR45" s="758"/>
      <c r="DS45" s="758"/>
      <c r="DT45" s="758"/>
      <c r="DU45" s="758"/>
      <c r="DV45" s="759"/>
      <c r="DW45" s="754"/>
      <c r="DX45" s="755"/>
      <c r="DY45" s="755"/>
      <c r="DZ45" s="755"/>
      <c r="EA45" s="755"/>
      <c r="EB45" s="755"/>
      <c r="EC45" s="756"/>
    </row>
    <row r="46" spans="2:133" ht="11.25" customHeight="1" x14ac:dyDescent="0.15">
      <c r="CD46" s="773"/>
      <c r="CE46" s="774"/>
      <c r="CF46" s="656" t="s">
        <v>350</v>
      </c>
      <c r="CG46" s="657"/>
      <c r="CH46" s="657"/>
      <c r="CI46" s="657"/>
      <c r="CJ46" s="657"/>
      <c r="CK46" s="657"/>
      <c r="CL46" s="657"/>
      <c r="CM46" s="657"/>
      <c r="CN46" s="657"/>
      <c r="CO46" s="657"/>
      <c r="CP46" s="657"/>
      <c r="CQ46" s="658"/>
      <c r="CR46" s="659">
        <v>414129</v>
      </c>
      <c r="CS46" s="660"/>
      <c r="CT46" s="660"/>
      <c r="CU46" s="660"/>
      <c r="CV46" s="660"/>
      <c r="CW46" s="660"/>
      <c r="CX46" s="660"/>
      <c r="CY46" s="661"/>
      <c r="CZ46" s="664">
        <v>5.4</v>
      </c>
      <c r="DA46" s="665"/>
      <c r="DB46" s="665"/>
      <c r="DC46" s="760"/>
      <c r="DD46" s="668">
        <v>303674</v>
      </c>
      <c r="DE46" s="660"/>
      <c r="DF46" s="660"/>
      <c r="DG46" s="660"/>
      <c r="DH46" s="660"/>
      <c r="DI46" s="660"/>
      <c r="DJ46" s="660"/>
      <c r="DK46" s="661"/>
      <c r="DL46" s="757"/>
      <c r="DM46" s="758"/>
      <c r="DN46" s="758"/>
      <c r="DO46" s="758"/>
      <c r="DP46" s="758"/>
      <c r="DQ46" s="758"/>
      <c r="DR46" s="758"/>
      <c r="DS46" s="758"/>
      <c r="DT46" s="758"/>
      <c r="DU46" s="758"/>
      <c r="DV46" s="759"/>
      <c r="DW46" s="754"/>
      <c r="DX46" s="755"/>
      <c r="DY46" s="755"/>
      <c r="DZ46" s="755"/>
      <c r="EA46" s="755"/>
      <c r="EB46" s="755"/>
      <c r="EC46" s="756"/>
    </row>
    <row r="47" spans="2:133" ht="11.25" customHeight="1" x14ac:dyDescent="0.15">
      <c r="CD47" s="773"/>
      <c r="CE47" s="774"/>
      <c r="CF47" s="656" t="s">
        <v>351</v>
      </c>
      <c r="CG47" s="657"/>
      <c r="CH47" s="657"/>
      <c r="CI47" s="657"/>
      <c r="CJ47" s="657"/>
      <c r="CK47" s="657"/>
      <c r="CL47" s="657"/>
      <c r="CM47" s="657"/>
      <c r="CN47" s="657"/>
      <c r="CO47" s="657"/>
      <c r="CP47" s="657"/>
      <c r="CQ47" s="658"/>
      <c r="CR47" s="659">
        <v>40882</v>
      </c>
      <c r="CS47" s="692"/>
      <c r="CT47" s="692"/>
      <c r="CU47" s="692"/>
      <c r="CV47" s="692"/>
      <c r="CW47" s="692"/>
      <c r="CX47" s="692"/>
      <c r="CY47" s="693"/>
      <c r="CZ47" s="664">
        <v>0.5</v>
      </c>
      <c r="DA47" s="694"/>
      <c r="DB47" s="694"/>
      <c r="DC47" s="697"/>
      <c r="DD47" s="668">
        <v>11250</v>
      </c>
      <c r="DE47" s="692"/>
      <c r="DF47" s="692"/>
      <c r="DG47" s="692"/>
      <c r="DH47" s="692"/>
      <c r="DI47" s="692"/>
      <c r="DJ47" s="692"/>
      <c r="DK47" s="693"/>
      <c r="DL47" s="757"/>
      <c r="DM47" s="758"/>
      <c r="DN47" s="758"/>
      <c r="DO47" s="758"/>
      <c r="DP47" s="758"/>
      <c r="DQ47" s="758"/>
      <c r="DR47" s="758"/>
      <c r="DS47" s="758"/>
      <c r="DT47" s="758"/>
      <c r="DU47" s="758"/>
      <c r="DV47" s="759"/>
      <c r="DW47" s="754"/>
      <c r="DX47" s="755"/>
      <c r="DY47" s="755"/>
      <c r="DZ47" s="755"/>
      <c r="EA47" s="755"/>
      <c r="EB47" s="755"/>
      <c r="EC47" s="756"/>
    </row>
    <row r="48" spans="2:133" x14ac:dyDescent="0.15">
      <c r="CD48" s="775"/>
      <c r="CE48" s="776"/>
      <c r="CF48" s="656" t="s">
        <v>352</v>
      </c>
      <c r="CG48" s="657"/>
      <c r="CH48" s="657"/>
      <c r="CI48" s="657"/>
      <c r="CJ48" s="657"/>
      <c r="CK48" s="657"/>
      <c r="CL48" s="657"/>
      <c r="CM48" s="657"/>
      <c r="CN48" s="657"/>
      <c r="CO48" s="657"/>
      <c r="CP48" s="657"/>
      <c r="CQ48" s="658"/>
      <c r="CR48" s="659" t="s">
        <v>122</v>
      </c>
      <c r="CS48" s="660"/>
      <c r="CT48" s="660"/>
      <c r="CU48" s="660"/>
      <c r="CV48" s="660"/>
      <c r="CW48" s="660"/>
      <c r="CX48" s="660"/>
      <c r="CY48" s="661"/>
      <c r="CZ48" s="664" t="s">
        <v>131</v>
      </c>
      <c r="DA48" s="665"/>
      <c r="DB48" s="665"/>
      <c r="DC48" s="760"/>
      <c r="DD48" s="668" t="s">
        <v>122</v>
      </c>
      <c r="DE48" s="660"/>
      <c r="DF48" s="660"/>
      <c r="DG48" s="660"/>
      <c r="DH48" s="660"/>
      <c r="DI48" s="660"/>
      <c r="DJ48" s="660"/>
      <c r="DK48" s="661"/>
      <c r="DL48" s="757"/>
      <c r="DM48" s="758"/>
      <c r="DN48" s="758"/>
      <c r="DO48" s="758"/>
      <c r="DP48" s="758"/>
      <c r="DQ48" s="758"/>
      <c r="DR48" s="758"/>
      <c r="DS48" s="758"/>
      <c r="DT48" s="758"/>
      <c r="DU48" s="758"/>
      <c r="DV48" s="759"/>
      <c r="DW48" s="754"/>
      <c r="DX48" s="755"/>
      <c r="DY48" s="755"/>
      <c r="DZ48" s="755"/>
      <c r="EA48" s="755"/>
      <c r="EB48" s="755"/>
      <c r="EC48" s="756"/>
    </row>
    <row r="49" spans="82:133" ht="11.25" customHeight="1" x14ac:dyDescent="0.15">
      <c r="CD49" s="704" t="s">
        <v>353</v>
      </c>
      <c r="CE49" s="705"/>
      <c r="CF49" s="705"/>
      <c r="CG49" s="705"/>
      <c r="CH49" s="705"/>
      <c r="CI49" s="705"/>
      <c r="CJ49" s="705"/>
      <c r="CK49" s="705"/>
      <c r="CL49" s="705"/>
      <c r="CM49" s="705"/>
      <c r="CN49" s="705"/>
      <c r="CO49" s="705"/>
      <c r="CP49" s="705"/>
      <c r="CQ49" s="706"/>
      <c r="CR49" s="739">
        <v>7626531</v>
      </c>
      <c r="CS49" s="729"/>
      <c r="CT49" s="729"/>
      <c r="CU49" s="729"/>
      <c r="CV49" s="729"/>
      <c r="CW49" s="729"/>
      <c r="CX49" s="729"/>
      <c r="CY49" s="761"/>
      <c r="CZ49" s="744">
        <v>100</v>
      </c>
      <c r="DA49" s="762"/>
      <c r="DB49" s="762"/>
      <c r="DC49" s="763"/>
      <c r="DD49" s="764">
        <v>4865377</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wOJMG470x2BctbLv084oLRduRei2o9gKGrfUGvkCYV4vE5A7T41PM4syacgzwyv2EZSxqdRkZbvzHsRGYZH/qQ==" saltValue="vlJxDdSuxaLuU8o0smhP/Q==" spinCount="100000" sheet="1" objects="1" scenarios="1"/>
  <mergeCells count="582">
    <mergeCell ref="DD47:DK47"/>
    <mergeCell ref="DL47:DV47"/>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abSelected="1" topLeftCell="A13" zoomScale="70" zoomScaleNormal="25" zoomScaleSheetLayoutView="70" workbookViewId="0">
      <selection activeCell="DV102" sqref="DV102:DZ102"/>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355</v>
      </c>
      <c r="DK2" s="807"/>
      <c r="DL2" s="807"/>
      <c r="DM2" s="807"/>
      <c r="DN2" s="807"/>
      <c r="DO2" s="808"/>
      <c r="DP2" s="229"/>
      <c r="DQ2" s="806" t="s">
        <v>356</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357</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359</v>
      </c>
      <c r="B5" s="801"/>
      <c r="C5" s="801"/>
      <c r="D5" s="801"/>
      <c r="E5" s="801"/>
      <c r="F5" s="801"/>
      <c r="G5" s="801"/>
      <c r="H5" s="801"/>
      <c r="I5" s="801"/>
      <c r="J5" s="801"/>
      <c r="K5" s="801"/>
      <c r="L5" s="801"/>
      <c r="M5" s="801"/>
      <c r="N5" s="801"/>
      <c r="O5" s="801"/>
      <c r="P5" s="802"/>
      <c r="Q5" s="777" t="s">
        <v>360</v>
      </c>
      <c r="R5" s="778"/>
      <c r="S5" s="778"/>
      <c r="T5" s="778"/>
      <c r="U5" s="779"/>
      <c r="V5" s="777" t="s">
        <v>361</v>
      </c>
      <c r="W5" s="778"/>
      <c r="X5" s="778"/>
      <c r="Y5" s="778"/>
      <c r="Z5" s="779"/>
      <c r="AA5" s="777" t="s">
        <v>362</v>
      </c>
      <c r="AB5" s="778"/>
      <c r="AC5" s="778"/>
      <c r="AD5" s="778"/>
      <c r="AE5" s="778"/>
      <c r="AF5" s="810" t="s">
        <v>363</v>
      </c>
      <c r="AG5" s="778"/>
      <c r="AH5" s="778"/>
      <c r="AI5" s="778"/>
      <c r="AJ5" s="789"/>
      <c r="AK5" s="778" t="s">
        <v>364</v>
      </c>
      <c r="AL5" s="778"/>
      <c r="AM5" s="778"/>
      <c r="AN5" s="778"/>
      <c r="AO5" s="779"/>
      <c r="AP5" s="777" t="s">
        <v>365</v>
      </c>
      <c r="AQ5" s="778"/>
      <c r="AR5" s="778"/>
      <c r="AS5" s="778"/>
      <c r="AT5" s="779"/>
      <c r="AU5" s="777" t="s">
        <v>366</v>
      </c>
      <c r="AV5" s="778"/>
      <c r="AW5" s="778"/>
      <c r="AX5" s="778"/>
      <c r="AY5" s="789"/>
      <c r="AZ5" s="236"/>
      <c r="BA5" s="236"/>
      <c r="BB5" s="236"/>
      <c r="BC5" s="236"/>
      <c r="BD5" s="236"/>
      <c r="BE5" s="237"/>
      <c r="BF5" s="237"/>
      <c r="BG5" s="237"/>
      <c r="BH5" s="237"/>
      <c r="BI5" s="237"/>
      <c r="BJ5" s="237"/>
      <c r="BK5" s="237"/>
      <c r="BL5" s="237"/>
      <c r="BM5" s="237"/>
      <c r="BN5" s="237"/>
      <c r="BO5" s="237"/>
      <c r="BP5" s="237"/>
      <c r="BQ5" s="800" t="s">
        <v>367</v>
      </c>
      <c r="BR5" s="801"/>
      <c r="BS5" s="801"/>
      <c r="BT5" s="801"/>
      <c r="BU5" s="801"/>
      <c r="BV5" s="801"/>
      <c r="BW5" s="801"/>
      <c r="BX5" s="801"/>
      <c r="BY5" s="801"/>
      <c r="BZ5" s="801"/>
      <c r="CA5" s="801"/>
      <c r="CB5" s="801"/>
      <c r="CC5" s="801"/>
      <c r="CD5" s="801"/>
      <c r="CE5" s="801"/>
      <c r="CF5" s="801"/>
      <c r="CG5" s="802"/>
      <c r="CH5" s="777" t="s">
        <v>368</v>
      </c>
      <c r="CI5" s="778"/>
      <c r="CJ5" s="778"/>
      <c r="CK5" s="778"/>
      <c r="CL5" s="779"/>
      <c r="CM5" s="777" t="s">
        <v>369</v>
      </c>
      <c r="CN5" s="778"/>
      <c r="CO5" s="778"/>
      <c r="CP5" s="778"/>
      <c r="CQ5" s="779"/>
      <c r="CR5" s="777" t="s">
        <v>370</v>
      </c>
      <c r="CS5" s="778"/>
      <c r="CT5" s="778"/>
      <c r="CU5" s="778"/>
      <c r="CV5" s="779"/>
      <c r="CW5" s="777" t="s">
        <v>371</v>
      </c>
      <c r="CX5" s="778"/>
      <c r="CY5" s="778"/>
      <c r="CZ5" s="778"/>
      <c r="DA5" s="779"/>
      <c r="DB5" s="777" t="s">
        <v>372</v>
      </c>
      <c r="DC5" s="778"/>
      <c r="DD5" s="778"/>
      <c r="DE5" s="778"/>
      <c r="DF5" s="779"/>
      <c r="DG5" s="783" t="s">
        <v>373</v>
      </c>
      <c r="DH5" s="784"/>
      <c r="DI5" s="784"/>
      <c r="DJ5" s="784"/>
      <c r="DK5" s="785"/>
      <c r="DL5" s="783" t="s">
        <v>374</v>
      </c>
      <c r="DM5" s="784"/>
      <c r="DN5" s="784"/>
      <c r="DO5" s="784"/>
      <c r="DP5" s="785"/>
      <c r="DQ5" s="777" t="s">
        <v>375</v>
      </c>
      <c r="DR5" s="778"/>
      <c r="DS5" s="778"/>
      <c r="DT5" s="778"/>
      <c r="DU5" s="779"/>
      <c r="DV5" s="777" t="s">
        <v>366</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376</v>
      </c>
      <c r="C7" s="792"/>
      <c r="D7" s="792"/>
      <c r="E7" s="792"/>
      <c r="F7" s="792"/>
      <c r="G7" s="792"/>
      <c r="H7" s="792"/>
      <c r="I7" s="792"/>
      <c r="J7" s="792"/>
      <c r="K7" s="792"/>
      <c r="L7" s="792"/>
      <c r="M7" s="792"/>
      <c r="N7" s="792"/>
      <c r="O7" s="792"/>
      <c r="P7" s="793"/>
      <c r="Q7" s="794">
        <v>7853</v>
      </c>
      <c r="R7" s="795"/>
      <c r="S7" s="795"/>
      <c r="T7" s="795"/>
      <c r="U7" s="795"/>
      <c r="V7" s="795">
        <v>7627</v>
      </c>
      <c r="W7" s="795"/>
      <c r="X7" s="795"/>
      <c r="Y7" s="795"/>
      <c r="Z7" s="795"/>
      <c r="AA7" s="795">
        <v>226</v>
      </c>
      <c r="AB7" s="795"/>
      <c r="AC7" s="795"/>
      <c r="AD7" s="795"/>
      <c r="AE7" s="796"/>
      <c r="AF7" s="797">
        <v>221</v>
      </c>
      <c r="AG7" s="798"/>
      <c r="AH7" s="798"/>
      <c r="AI7" s="798"/>
      <c r="AJ7" s="799"/>
      <c r="AK7" s="834">
        <v>12</v>
      </c>
      <c r="AL7" s="835"/>
      <c r="AM7" s="835"/>
      <c r="AN7" s="835"/>
      <c r="AO7" s="835"/>
      <c r="AP7" s="835">
        <v>8546</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573</v>
      </c>
      <c r="BT7" s="839"/>
      <c r="BU7" s="839"/>
      <c r="BV7" s="839"/>
      <c r="BW7" s="839"/>
      <c r="BX7" s="839"/>
      <c r="BY7" s="839"/>
      <c r="BZ7" s="839"/>
      <c r="CA7" s="839"/>
      <c r="CB7" s="839"/>
      <c r="CC7" s="839"/>
      <c r="CD7" s="839"/>
      <c r="CE7" s="839"/>
      <c r="CF7" s="839"/>
      <c r="CG7" s="840"/>
      <c r="CH7" s="831">
        <v>0</v>
      </c>
      <c r="CI7" s="832"/>
      <c r="CJ7" s="832"/>
      <c r="CK7" s="832"/>
      <c r="CL7" s="833"/>
      <c r="CM7" s="831">
        <v>21</v>
      </c>
      <c r="CN7" s="832"/>
      <c r="CO7" s="832"/>
      <c r="CP7" s="832"/>
      <c r="CQ7" s="833"/>
      <c r="CR7" s="831">
        <v>9</v>
      </c>
      <c r="CS7" s="832"/>
      <c r="CT7" s="832"/>
      <c r="CU7" s="832"/>
      <c r="CV7" s="833"/>
      <c r="CW7" s="831" t="s">
        <v>496</v>
      </c>
      <c r="CX7" s="832"/>
      <c r="CY7" s="832"/>
      <c r="CZ7" s="832"/>
      <c r="DA7" s="833"/>
      <c r="DB7" s="831" t="s">
        <v>496</v>
      </c>
      <c r="DC7" s="832"/>
      <c r="DD7" s="832"/>
      <c r="DE7" s="832"/>
      <c r="DF7" s="833"/>
      <c r="DG7" s="831" t="s">
        <v>496</v>
      </c>
      <c r="DH7" s="832"/>
      <c r="DI7" s="832"/>
      <c r="DJ7" s="832"/>
      <c r="DK7" s="833"/>
      <c r="DL7" s="831" t="s">
        <v>496</v>
      </c>
      <c r="DM7" s="832"/>
      <c r="DN7" s="832"/>
      <c r="DO7" s="832"/>
      <c r="DP7" s="833"/>
      <c r="DQ7" s="831" t="s">
        <v>496</v>
      </c>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377</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378</v>
      </c>
      <c r="B23" s="850" t="s">
        <v>379</v>
      </c>
      <c r="C23" s="851"/>
      <c r="D23" s="851"/>
      <c r="E23" s="851"/>
      <c r="F23" s="851"/>
      <c r="G23" s="851"/>
      <c r="H23" s="851"/>
      <c r="I23" s="851"/>
      <c r="J23" s="851"/>
      <c r="K23" s="851"/>
      <c r="L23" s="851"/>
      <c r="M23" s="851"/>
      <c r="N23" s="851"/>
      <c r="O23" s="851"/>
      <c r="P23" s="852"/>
      <c r="Q23" s="853">
        <v>7853</v>
      </c>
      <c r="R23" s="854"/>
      <c r="S23" s="854"/>
      <c r="T23" s="854"/>
      <c r="U23" s="854"/>
      <c r="V23" s="854">
        <v>7627</v>
      </c>
      <c r="W23" s="854"/>
      <c r="X23" s="854"/>
      <c r="Y23" s="854"/>
      <c r="Z23" s="854"/>
      <c r="AA23" s="854">
        <v>226</v>
      </c>
      <c r="AB23" s="854"/>
      <c r="AC23" s="854"/>
      <c r="AD23" s="854"/>
      <c r="AE23" s="855"/>
      <c r="AF23" s="856">
        <v>221</v>
      </c>
      <c r="AG23" s="854"/>
      <c r="AH23" s="854"/>
      <c r="AI23" s="854"/>
      <c r="AJ23" s="857"/>
      <c r="AK23" s="858"/>
      <c r="AL23" s="859"/>
      <c r="AM23" s="859"/>
      <c r="AN23" s="859"/>
      <c r="AO23" s="859"/>
      <c r="AP23" s="854">
        <v>8546</v>
      </c>
      <c r="AQ23" s="854"/>
      <c r="AR23" s="854"/>
      <c r="AS23" s="854"/>
      <c r="AT23" s="854"/>
      <c r="AU23" s="860"/>
      <c r="AV23" s="860"/>
      <c r="AW23" s="860"/>
      <c r="AX23" s="860"/>
      <c r="AY23" s="861"/>
      <c r="AZ23" s="869" t="s">
        <v>122</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380</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381</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359</v>
      </c>
      <c r="B26" s="801"/>
      <c r="C26" s="801"/>
      <c r="D26" s="801"/>
      <c r="E26" s="801"/>
      <c r="F26" s="801"/>
      <c r="G26" s="801"/>
      <c r="H26" s="801"/>
      <c r="I26" s="801"/>
      <c r="J26" s="801"/>
      <c r="K26" s="801"/>
      <c r="L26" s="801"/>
      <c r="M26" s="801"/>
      <c r="N26" s="801"/>
      <c r="O26" s="801"/>
      <c r="P26" s="802"/>
      <c r="Q26" s="777" t="s">
        <v>382</v>
      </c>
      <c r="R26" s="778"/>
      <c r="S26" s="778"/>
      <c r="T26" s="778"/>
      <c r="U26" s="779"/>
      <c r="V26" s="777" t="s">
        <v>383</v>
      </c>
      <c r="W26" s="778"/>
      <c r="X26" s="778"/>
      <c r="Y26" s="778"/>
      <c r="Z26" s="779"/>
      <c r="AA26" s="777" t="s">
        <v>384</v>
      </c>
      <c r="AB26" s="778"/>
      <c r="AC26" s="778"/>
      <c r="AD26" s="778"/>
      <c r="AE26" s="778"/>
      <c r="AF26" s="872" t="s">
        <v>385</v>
      </c>
      <c r="AG26" s="873"/>
      <c r="AH26" s="873"/>
      <c r="AI26" s="873"/>
      <c r="AJ26" s="874"/>
      <c r="AK26" s="778" t="s">
        <v>386</v>
      </c>
      <c r="AL26" s="778"/>
      <c r="AM26" s="778"/>
      <c r="AN26" s="778"/>
      <c r="AO26" s="779"/>
      <c r="AP26" s="777" t="s">
        <v>387</v>
      </c>
      <c r="AQ26" s="778"/>
      <c r="AR26" s="778"/>
      <c r="AS26" s="778"/>
      <c r="AT26" s="779"/>
      <c r="AU26" s="777" t="s">
        <v>388</v>
      </c>
      <c r="AV26" s="778"/>
      <c r="AW26" s="778"/>
      <c r="AX26" s="778"/>
      <c r="AY26" s="779"/>
      <c r="AZ26" s="777" t="s">
        <v>389</v>
      </c>
      <c r="BA26" s="778"/>
      <c r="BB26" s="778"/>
      <c r="BC26" s="778"/>
      <c r="BD26" s="779"/>
      <c r="BE26" s="777" t="s">
        <v>366</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390</v>
      </c>
      <c r="C28" s="792"/>
      <c r="D28" s="792"/>
      <c r="E28" s="792"/>
      <c r="F28" s="792"/>
      <c r="G28" s="792"/>
      <c r="H28" s="792"/>
      <c r="I28" s="792"/>
      <c r="J28" s="792"/>
      <c r="K28" s="792"/>
      <c r="L28" s="792"/>
      <c r="M28" s="792"/>
      <c r="N28" s="792"/>
      <c r="O28" s="792"/>
      <c r="P28" s="793"/>
      <c r="Q28" s="882">
        <v>1520</v>
      </c>
      <c r="R28" s="883"/>
      <c r="S28" s="883"/>
      <c r="T28" s="883"/>
      <c r="U28" s="883"/>
      <c r="V28" s="883">
        <v>1397</v>
      </c>
      <c r="W28" s="883"/>
      <c r="X28" s="883"/>
      <c r="Y28" s="883"/>
      <c r="Z28" s="883"/>
      <c r="AA28" s="883">
        <v>123</v>
      </c>
      <c r="AB28" s="883"/>
      <c r="AC28" s="883"/>
      <c r="AD28" s="883"/>
      <c r="AE28" s="884"/>
      <c r="AF28" s="885">
        <v>123</v>
      </c>
      <c r="AG28" s="883"/>
      <c r="AH28" s="883"/>
      <c r="AI28" s="883"/>
      <c r="AJ28" s="886"/>
      <c r="AK28" s="887">
        <v>134</v>
      </c>
      <c r="AL28" s="878"/>
      <c r="AM28" s="878"/>
      <c r="AN28" s="878"/>
      <c r="AO28" s="878"/>
      <c r="AP28" s="878"/>
      <c r="AQ28" s="878"/>
      <c r="AR28" s="878"/>
      <c r="AS28" s="878"/>
      <c r="AT28" s="878"/>
      <c r="AU28" s="878"/>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391</v>
      </c>
      <c r="C29" s="816"/>
      <c r="D29" s="816"/>
      <c r="E29" s="816"/>
      <c r="F29" s="816"/>
      <c r="G29" s="816"/>
      <c r="H29" s="816"/>
      <c r="I29" s="816"/>
      <c r="J29" s="816"/>
      <c r="K29" s="816"/>
      <c r="L29" s="816"/>
      <c r="M29" s="816"/>
      <c r="N29" s="816"/>
      <c r="O29" s="816"/>
      <c r="P29" s="817"/>
      <c r="Q29" s="818">
        <v>941</v>
      </c>
      <c r="R29" s="819"/>
      <c r="S29" s="819"/>
      <c r="T29" s="819"/>
      <c r="U29" s="819"/>
      <c r="V29" s="819">
        <v>901</v>
      </c>
      <c r="W29" s="819"/>
      <c r="X29" s="819"/>
      <c r="Y29" s="819"/>
      <c r="Z29" s="819"/>
      <c r="AA29" s="819">
        <v>40</v>
      </c>
      <c r="AB29" s="819"/>
      <c r="AC29" s="819"/>
      <c r="AD29" s="819"/>
      <c r="AE29" s="820"/>
      <c r="AF29" s="821">
        <v>40</v>
      </c>
      <c r="AG29" s="822"/>
      <c r="AH29" s="822"/>
      <c r="AI29" s="822"/>
      <c r="AJ29" s="823"/>
      <c r="AK29" s="890">
        <v>159</v>
      </c>
      <c r="AL29" s="891"/>
      <c r="AM29" s="891"/>
      <c r="AN29" s="891"/>
      <c r="AO29" s="891"/>
      <c r="AP29" s="891"/>
      <c r="AQ29" s="891"/>
      <c r="AR29" s="891"/>
      <c r="AS29" s="891"/>
      <c r="AT29" s="891"/>
      <c r="AU29" s="891"/>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392</v>
      </c>
      <c r="C30" s="816"/>
      <c r="D30" s="816"/>
      <c r="E30" s="816"/>
      <c r="F30" s="816"/>
      <c r="G30" s="816"/>
      <c r="H30" s="816"/>
      <c r="I30" s="816"/>
      <c r="J30" s="816"/>
      <c r="K30" s="816"/>
      <c r="L30" s="816"/>
      <c r="M30" s="816"/>
      <c r="N30" s="816"/>
      <c r="O30" s="816"/>
      <c r="P30" s="817"/>
      <c r="Q30" s="818">
        <v>138</v>
      </c>
      <c r="R30" s="819"/>
      <c r="S30" s="819"/>
      <c r="T30" s="819"/>
      <c r="U30" s="819"/>
      <c r="V30" s="819">
        <v>138</v>
      </c>
      <c r="W30" s="819"/>
      <c r="X30" s="819"/>
      <c r="Y30" s="819"/>
      <c r="Z30" s="819"/>
      <c r="AA30" s="819">
        <v>0</v>
      </c>
      <c r="AB30" s="819"/>
      <c r="AC30" s="819"/>
      <c r="AD30" s="819"/>
      <c r="AE30" s="820"/>
      <c r="AF30" s="821">
        <v>0</v>
      </c>
      <c r="AG30" s="822"/>
      <c r="AH30" s="822"/>
      <c r="AI30" s="822"/>
      <c r="AJ30" s="823"/>
      <c r="AK30" s="890">
        <v>44</v>
      </c>
      <c r="AL30" s="891"/>
      <c r="AM30" s="891"/>
      <c r="AN30" s="891"/>
      <c r="AO30" s="891"/>
      <c r="AP30" s="891"/>
      <c r="AQ30" s="891"/>
      <c r="AR30" s="891"/>
      <c r="AS30" s="891"/>
      <c r="AT30" s="891"/>
      <c r="AU30" s="891"/>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393</v>
      </c>
      <c r="C31" s="816"/>
      <c r="D31" s="816"/>
      <c r="E31" s="816"/>
      <c r="F31" s="816"/>
      <c r="G31" s="816"/>
      <c r="H31" s="816"/>
      <c r="I31" s="816"/>
      <c r="J31" s="816"/>
      <c r="K31" s="816"/>
      <c r="L31" s="816"/>
      <c r="M31" s="816"/>
      <c r="N31" s="816"/>
      <c r="O31" s="816"/>
      <c r="P31" s="817"/>
      <c r="Q31" s="818">
        <v>276</v>
      </c>
      <c r="R31" s="819"/>
      <c r="S31" s="819"/>
      <c r="T31" s="819"/>
      <c r="U31" s="819"/>
      <c r="V31" s="819">
        <v>290</v>
      </c>
      <c r="W31" s="819"/>
      <c r="X31" s="819"/>
      <c r="Y31" s="819"/>
      <c r="Z31" s="819"/>
      <c r="AA31" s="819">
        <v>-14</v>
      </c>
      <c r="AB31" s="819"/>
      <c r="AC31" s="819"/>
      <c r="AD31" s="819"/>
      <c r="AE31" s="820"/>
      <c r="AF31" s="821">
        <v>-20</v>
      </c>
      <c r="AG31" s="822"/>
      <c r="AH31" s="822"/>
      <c r="AI31" s="822"/>
      <c r="AJ31" s="823"/>
      <c r="AK31" s="890">
        <v>17</v>
      </c>
      <c r="AL31" s="891"/>
      <c r="AM31" s="891"/>
      <c r="AN31" s="891"/>
      <c r="AO31" s="891"/>
      <c r="AP31" s="891">
        <v>23</v>
      </c>
      <c r="AQ31" s="891"/>
      <c r="AR31" s="891"/>
      <c r="AS31" s="891"/>
      <c r="AT31" s="891"/>
      <c r="AU31" s="891"/>
      <c r="AV31" s="891"/>
      <c r="AW31" s="891"/>
      <c r="AX31" s="891"/>
      <c r="AY31" s="891"/>
      <c r="AZ31" s="892"/>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394</v>
      </c>
      <c r="C32" s="816"/>
      <c r="D32" s="816"/>
      <c r="E32" s="816"/>
      <c r="F32" s="816"/>
      <c r="G32" s="816"/>
      <c r="H32" s="816"/>
      <c r="I32" s="816"/>
      <c r="J32" s="816"/>
      <c r="K32" s="816"/>
      <c r="L32" s="816"/>
      <c r="M32" s="816"/>
      <c r="N32" s="816"/>
      <c r="O32" s="816"/>
      <c r="P32" s="817"/>
      <c r="Q32" s="818">
        <v>541</v>
      </c>
      <c r="R32" s="819"/>
      <c r="S32" s="819"/>
      <c r="T32" s="819"/>
      <c r="U32" s="819"/>
      <c r="V32" s="819">
        <v>96</v>
      </c>
      <c r="W32" s="819"/>
      <c r="X32" s="819"/>
      <c r="Y32" s="819"/>
      <c r="Z32" s="819"/>
      <c r="AA32" s="819">
        <v>445</v>
      </c>
      <c r="AB32" s="819"/>
      <c r="AC32" s="819"/>
      <c r="AD32" s="819"/>
      <c r="AE32" s="820"/>
      <c r="AF32" s="821">
        <v>309</v>
      </c>
      <c r="AG32" s="822"/>
      <c r="AH32" s="822"/>
      <c r="AI32" s="822"/>
      <c r="AJ32" s="823"/>
      <c r="AK32" s="890">
        <v>243</v>
      </c>
      <c r="AL32" s="891"/>
      <c r="AM32" s="891"/>
      <c r="AN32" s="891"/>
      <c r="AO32" s="891"/>
      <c r="AP32" s="891">
        <v>30</v>
      </c>
      <c r="AQ32" s="891"/>
      <c r="AR32" s="891"/>
      <c r="AS32" s="891"/>
      <c r="AT32" s="891"/>
      <c r="AU32" s="891">
        <v>20</v>
      </c>
      <c r="AV32" s="891"/>
      <c r="AW32" s="891"/>
      <c r="AX32" s="891"/>
      <c r="AY32" s="891"/>
      <c r="AZ32" s="892"/>
      <c r="BA32" s="892"/>
      <c r="BB32" s="892"/>
      <c r="BC32" s="892"/>
      <c r="BD32" s="892"/>
      <c r="BE32" s="888" t="s">
        <v>571</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395</v>
      </c>
      <c r="C33" s="816"/>
      <c r="D33" s="816"/>
      <c r="E33" s="816"/>
      <c r="F33" s="816"/>
      <c r="G33" s="816"/>
      <c r="H33" s="816"/>
      <c r="I33" s="816"/>
      <c r="J33" s="816"/>
      <c r="K33" s="816"/>
      <c r="L33" s="816"/>
      <c r="M33" s="816"/>
      <c r="N33" s="816"/>
      <c r="O33" s="816"/>
      <c r="P33" s="817"/>
      <c r="Q33" s="818">
        <v>141</v>
      </c>
      <c r="R33" s="819"/>
      <c r="S33" s="819"/>
      <c r="T33" s="819"/>
      <c r="U33" s="819"/>
      <c r="V33" s="819">
        <v>20</v>
      </c>
      <c r="W33" s="819"/>
      <c r="X33" s="819"/>
      <c r="Y33" s="819"/>
      <c r="Z33" s="819"/>
      <c r="AA33" s="819">
        <v>121</v>
      </c>
      <c r="AB33" s="819"/>
      <c r="AC33" s="819"/>
      <c r="AD33" s="819"/>
      <c r="AE33" s="820"/>
      <c r="AF33" s="821">
        <v>320</v>
      </c>
      <c r="AG33" s="822"/>
      <c r="AH33" s="822"/>
      <c r="AI33" s="822"/>
      <c r="AJ33" s="823"/>
      <c r="AK33" s="890">
        <v>5</v>
      </c>
      <c r="AL33" s="891"/>
      <c r="AM33" s="891"/>
      <c r="AN33" s="891"/>
      <c r="AO33" s="891"/>
      <c r="AP33" s="891">
        <v>403</v>
      </c>
      <c r="AQ33" s="891"/>
      <c r="AR33" s="891"/>
      <c r="AS33" s="891"/>
      <c r="AT33" s="891"/>
      <c r="AU33" s="891"/>
      <c r="AV33" s="891"/>
      <c r="AW33" s="891"/>
      <c r="AX33" s="891"/>
      <c r="AY33" s="891"/>
      <c r="AZ33" s="892"/>
      <c r="BA33" s="892"/>
      <c r="BB33" s="892"/>
      <c r="BC33" s="892"/>
      <c r="BD33" s="892"/>
      <c r="BE33" s="888" t="s">
        <v>571</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396</v>
      </c>
      <c r="C34" s="816"/>
      <c r="D34" s="816"/>
      <c r="E34" s="816"/>
      <c r="F34" s="816"/>
      <c r="G34" s="816"/>
      <c r="H34" s="816"/>
      <c r="I34" s="816"/>
      <c r="J34" s="816"/>
      <c r="K34" s="816"/>
      <c r="L34" s="816"/>
      <c r="M34" s="816"/>
      <c r="N34" s="816"/>
      <c r="O34" s="816"/>
      <c r="P34" s="817"/>
      <c r="Q34" s="818">
        <v>58</v>
      </c>
      <c r="R34" s="819"/>
      <c r="S34" s="819"/>
      <c r="T34" s="819"/>
      <c r="U34" s="819"/>
      <c r="V34" s="819">
        <v>57</v>
      </c>
      <c r="W34" s="819"/>
      <c r="X34" s="819"/>
      <c r="Y34" s="819"/>
      <c r="Z34" s="819"/>
      <c r="AA34" s="819">
        <v>1</v>
      </c>
      <c r="AB34" s="819"/>
      <c r="AC34" s="819"/>
      <c r="AD34" s="819"/>
      <c r="AE34" s="820"/>
      <c r="AF34" s="821">
        <v>1</v>
      </c>
      <c r="AG34" s="822"/>
      <c r="AH34" s="822"/>
      <c r="AI34" s="822"/>
      <c r="AJ34" s="823"/>
      <c r="AK34" s="890">
        <v>37</v>
      </c>
      <c r="AL34" s="891"/>
      <c r="AM34" s="891"/>
      <c r="AN34" s="891"/>
      <c r="AO34" s="891"/>
      <c r="AP34" s="891">
        <v>479</v>
      </c>
      <c r="AQ34" s="891"/>
      <c r="AR34" s="891"/>
      <c r="AS34" s="891"/>
      <c r="AT34" s="891"/>
      <c r="AU34" s="891">
        <v>363</v>
      </c>
      <c r="AV34" s="891"/>
      <c r="AW34" s="891"/>
      <c r="AX34" s="891"/>
      <c r="AY34" s="891"/>
      <c r="AZ34" s="892"/>
      <c r="BA34" s="892"/>
      <c r="BB34" s="892"/>
      <c r="BC34" s="892"/>
      <c r="BD34" s="892"/>
      <c r="BE34" s="888" t="s">
        <v>572</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t="s">
        <v>397</v>
      </c>
      <c r="C35" s="816"/>
      <c r="D35" s="816"/>
      <c r="E35" s="816"/>
      <c r="F35" s="816"/>
      <c r="G35" s="816"/>
      <c r="H35" s="816"/>
      <c r="I35" s="816"/>
      <c r="J35" s="816"/>
      <c r="K35" s="816"/>
      <c r="L35" s="816"/>
      <c r="M35" s="816"/>
      <c r="N35" s="816"/>
      <c r="O35" s="816"/>
      <c r="P35" s="817"/>
      <c r="Q35" s="818">
        <v>388</v>
      </c>
      <c r="R35" s="819"/>
      <c r="S35" s="819"/>
      <c r="T35" s="819"/>
      <c r="U35" s="819"/>
      <c r="V35" s="819">
        <v>384</v>
      </c>
      <c r="W35" s="819"/>
      <c r="X35" s="819"/>
      <c r="Y35" s="819"/>
      <c r="Z35" s="819"/>
      <c r="AA35" s="819">
        <v>4</v>
      </c>
      <c r="AB35" s="819"/>
      <c r="AC35" s="819"/>
      <c r="AD35" s="819"/>
      <c r="AE35" s="820"/>
      <c r="AF35" s="821">
        <v>2</v>
      </c>
      <c r="AG35" s="822"/>
      <c r="AH35" s="822"/>
      <c r="AI35" s="822"/>
      <c r="AJ35" s="823"/>
      <c r="AK35" s="890">
        <v>144</v>
      </c>
      <c r="AL35" s="891"/>
      <c r="AM35" s="891"/>
      <c r="AN35" s="891"/>
      <c r="AO35" s="891"/>
      <c r="AP35" s="891">
        <v>2295</v>
      </c>
      <c r="AQ35" s="891"/>
      <c r="AR35" s="891"/>
      <c r="AS35" s="891"/>
      <c r="AT35" s="891"/>
      <c r="AU35" s="891">
        <v>1586</v>
      </c>
      <c r="AV35" s="891"/>
      <c r="AW35" s="891"/>
      <c r="AX35" s="891"/>
      <c r="AY35" s="891"/>
      <c r="AZ35" s="892"/>
      <c r="BA35" s="892"/>
      <c r="BB35" s="892"/>
      <c r="BC35" s="892"/>
      <c r="BD35" s="892"/>
      <c r="BE35" s="888" t="s">
        <v>572</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398</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378</v>
      </c>
      <c r="B63" s="850" t="s">
        <v>399</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775</v>
      </c>
      <c r="AG63" s="902"/>
      <c r="AH63" s="902"/>
      <c r="AI63" s="902"/>
      <c r="AJ63" s="903"/>
      <c r="AK63" s="904"/>
      <c r="AL63" s="899"/>
      <c r="AM63" s="899"/>
      <c r="AN63" s="899"/>
      <c r="AO63" s="899"/>
      <c r="AP63" s="902">
        <v>3230</v>
      </c>
      <c r="AQ63" s="902"/>
      <c r="AR63" s="902"/>
      <c r="AS63" s="902"/>
      <c r="AT63" s="902"/>
      <c r="AU63" s="902">
        <v>1969</v>
      </c>
      <c r="AV63" s="902"/>
      <c r="AW63" s="902"/>
      <c r="AX63" s="902"/>
      <c r="AY63" s="902"/>
      <c r="AZ63" s="906"/>
      <c r="BA63" s="906"/>
      <c r="BB63" s="906"/>
      <c r="BC63" s="906"/>
      <c r="BD63" s="906"/>
      <c r="BE63" s="907"/>
      <c r="BF63" s="907"/>
      <c r="BG63" s="907"/>
      <c r="BH63" s="907"/>
      <c r="BI63" s="908"/>
      <c r="BJ63" s="909" t="s">
        <v>400</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402</v>
      </c>
      <c r="B66" s="801"/>
      <c r="C66" s="801"/>
      <c r="D66" s="801"/>
      <c r="E66" s="801"/>
      <c r="F66" s="801"/>
      <c r="G66" s="801"/>
      <c r="H66" s="801"/>
      <c r="I66" s="801"/>
      <c r="J66" s="801"/>
      <c r="K66" s="801"/>
      <c r="L66" s="801"/>
      <c r="M66" s="801"/>
      <c r="N66" s="801"/>
      <c r="O66" s="801"/>
      <c r="P66" s="802"/>
      <c r="Q66" s="777" t="s">
        <v>403</v>
      </c>
      <c r="R66" s="778"/>
      <c r="S66" s="778"/>
      <c r="T66" s="778"/>
      <c r="U66" s="779"/>
      <c r="V66" s="777" t="s">
        <v>404</v>
      </c>
      <c r="W66" s="778"/>
      <c r="X66" s="778"/>
      <c r="Y66" s="778"/>
      <c r="Z66" s="779"/>
      <c r="AA66" s="777" t="s">
        <v>405</v>
      </c>
      <c r="AB66" s="778"/>
      <c r="AC66" s="778"/>
      <c r="AD66" s="778"/>
      <c r="AE66" s="779"/>
      <c r="AF66" s="912" t="s">
        <v>385</v>
      </c>
      <c r="AG66" s="873"/>
      <c r="AH66" s="873"/>
      <c r="AI66" s="873"/>
      <c r="AJ66" s="913"/>
      <c r="AK66" s="777" t="s">
        <v>386</v>
      </c>
      <c r="AL66" s="801"/>
      <c r="AM66" s="801"/>
      <c r="AN66" s="801"/>
      <c r="AO66" s="802"/>
      <c r="AP66" s="777" t="s">
        <v>387</v>
      </c>
      <c r="AQ66" s="778"/>
      <c r="AR66" s="778"/>
      <c r="AS66" s="778"/>
      <c r="AT66" s="779"/>
      <c r="AU66" s="777" t="s">
        <v>406</v>
      </c>
      <c r="AV66" s="778"/>
      <c r="AW66" s="778"/>
      <c r="AX66" s="778"/>
      <c r="AY66" s="779"/>
      <c r="AZ66" s="777" t="s">
        <v>366</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c r="C68" s="930"/>
      <c r="D68" s="930"/>
      <c r="E68" s="930"/>
      <c r="F68" s="930"/>
      <c r="G68" s="930"/>
      <c r="H68" s="930"/>
      <c r="I68" s="930"/>
      <c r="J68" s="930"/>
      <c r="K68" s="930"/>
      <c r="L68" s="930"/>
      <c r="M68" s="930"/>
      <c r="N68" s="930"/>
      <c r="O68" s="930"/>
      <c r="P68" s="931"/>
      <c r="Q68" s="932"/>
      <c r="R68" s="926"/>
      <c r="S68" s="926"/>
      <c r="T68" s="926"/>
      <c r="U68" s="926"/>
      <c r="V68" s="926"/>
      <c r="W68" s="926"/>
      <c r="X68" s="926"/>
      <c r="Y68" s="926"/>
      <c r="Z68" s="926"/>
      <c r="AA68" s="926"/>
      <c r="AB68" s="926"/>
      <c r="AC68" s="926"/>
      <c r="AD68" s="926"/>
      <c r="AE68" s="926"/>
      <c r="AF68" s="926"/>
      <c r="AG68" s="926"/>
      <c r="AH68" s="926"/>
      <c r="AI68" s="926"/>
      <c r="AJ68" s="926"/>
      <c r="AK68" s="926"/>
      <c r="AL68" s="926"/>
      <c r="AM68" s="926"/>
      <c r="AN68" s="926"/>
      <c r="AO68" s="926"/>
      <c r="AP68" s="926"/>
      <c r="AQ68" s="926"/>
      <c r="AR68" s="926"/>
      <c r="AS68" s="926"/>
      <c r="AT68" s="926"/>
      <c r="AU68" s="926"/>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c r="C69" s="934"/>
      <c r="D69" s="934"/>
      <c r="E69" s="934"/>
      <c r="F69" s="934"/>
      <c r="G69" s="934"/>
      <c r="H69" s="934"/>
      <c r="I69" s="934"/>
      <c r="J69" s="934"/>
      <c r="K69" s="934"/>
      <c r="L69" s="934"/>
      <c r="M69" s="934"/>
      <c r="N69" s="934"/>
      <c r="O69" s="934"/>
      <c r="P69" s="935"/>
      <c r="Q69" s="936"/>
      <c r="R69" s="891"/>
      <c r="S69" s="891"/>
      <c r="T69" s="891"/>
      <c r="U69" s="891"/>
      <c r="V69" s="891"/>
      <c r="W69" s="891"/>
      <c r="X69" s="891"/>
      <c r="Y69" s="891"/>
      <c r="Z69" s="891"/>
      <c r="AA69" s="891"/>
      <c r="AB69" s="891"/>
      <c r="AC69" s="891"/>
      <c r="AD69" s="891"/>
      <c r="AE69" s="891"/>
      <c r="AF69" s="891"/>
      <c r="AG69" s="891"/>
      <c r="AH69" s="891"/>
      <c r="AI69" s="891"/>
      <c r="AJ69" s="891"/>
      <c r="AK69" s="891"/>
      <c r="AL69" s="891"/>
      <c r="AM69" s="891"/>
      <c r="AN69" s="891"/>
      <c r="AO69" s="891"/>
      <c r="AP69" s="891"/>
      <c r="AQ69" s="891"/>
      <c r="AR69" s="891"/>
      <c r="AS69" s="891"/>
      <c r="AT69" s="891"/>
      <c r="AU69" s="891"/>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c r="C70" s="934"/>
      <c r="D70" s="934"/>
      <c r="E70" s="934"/>
      <c r="F70" s="934"/>
      <c r="G70" s="934"/>
      <c r="H70" s="934"/>
      <c r="I70" s="934"/>
      <c r="J70" s="934"/>
      <c r="K70" s="934"/>
      <c r="L70" s="934"/>
      <c r="M70" s="934"/>
      <c r="N70" s="934"/>
      <c r="O70" s="934"/>
      <c r="P70" s="935"/>
      <c r="Q70" s="936"/>
      <c r="R70" s="891"/>
      <c r="S70" s="891"/>
      <c r="T70" s="891"/>
      <c r="U70" s="891"/>
      <c r="V70" s="891"/>
      <c r="W70" s="891"/>
      <c r="X70" s="891"/>
      <c r="Y70" s="891"/>
      <c r="Z70" s="891"/>
      <c r="AA70" s="891"/>
      <c r="AB70" s="891"/>
      <c r="AC70" s="891"/>
      <c r="AD70" s="891"/>
      <c r="AE70" s="891"/>
      <c r="AF70" s="891"/>
      <c r="AG70" s="891"/>
      <c r="AH70" s="891"/>
      <c r="AI70" s="891"/>
      <c r="AJ70" s="891"/>
      <c r="AK70" s="891"/>
      <c r="AL70" s="891"/>
      <c r="AM70" s="891"/>
      <c r="AN70" s="891"/>
      <c r="AO70" s="891"/>
      <c r="AP70" s="891"/>
      <c r="AQ70" s="891"/>
      <c r="AR70" s="891"/>
      <c r="AS70" s="891"/>
      <c r="AT70" s="891"/>
      <c r="AU70" s="891"/>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c r="C71" s="934"/>
      <c r="D71" s="934"/>
      <c r="E71" s="934"/>
      <c r="F71" s="934"/>
      <c r="G71" s="934"/>
      <c r="H71" s="934"/>
      <c r="I71" s="934"/>
      <c r="J71" s="934"/>
      <c r="K71" s="934"/>
      <c r="L71" s="934"/>
      <c r="M71" s="934"/>
      <c r="N71" s="934"/>
      <c r="O71" s="934"/>
      <c r="P71" s="935"/>
      <c r="Q71" s="936"/>
      <c r="R71" s="891"/>
      <c r="S71" s="891"/>
      <c r="T71" s="891"/>
      <c r="U71" s="891"/>
      <c r="V71" s="891"/>
      <c r="W71" s="891"/>
      <c r="X71" s="891"/>
      <c r="Y71" s="891"/>
      <c r="Z71" s="891"/>
      <c r="AA71" s="891"/>
      <c r="AB71" s="891"/>
      <c r="AC71" s="891"/>
      <c r="AD71" s="891"/>
      <c r="AE71" s="891"/>
      <c r="AF71" s="891"/>
      <c r="AG71" s="891"/>
      <c r="AH71" s="891"/>
      <c r="AI71" s="891"/>
      <c r="AJ71" s="891"/>
      <c r="AK71" s="891"/>
      <c r="AL71" s="891"/>
      <c r="AM71" s="891"/>
      <c r="AN71" s="891"/>
      <c r="AO71" s="891"/>
      <c r="AP71" s="891"/>
      <c r="AQ71" s="891"/>
      <c r="AR71" s="891"/>
      <c r="AS71" s="891"/>
      <c r="AT71" s="891"/>
      <c r="AU71" s="891"/>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c r="C72" s="934"/>
      <c r="D72" s="934"/>
      <c r="E72" s="934"/>
      <c r="F72" s="934"/>
      <c r="G72" s="934"/>
      <c r="H72" s="934"/>
      <c r="I72" s="934"/>
      <c r="J72" s="934"/>
      <c r="K72" s="934"/>
      <c r="L72" s="934"/>
      <c r="M72" s="934"/>
      <c r="N72" s="934"/>
      <c r="O72" s="934"/>
      <c r="P72" s="935"/>
      <c r="Q72" s="936"/>
      <c r="R72" s="891"/>
      <c r="S72" s="891"/>
      <c r="T72" s="891"/>
      <c r="U72" s="891"/>
      <c r="V72" s="891"/>
      <c r="W72" s="891"/>
      <c r="X72" s="891"/>
      <c r="Y72" s="891"/>
      <c r="Z72" s="891"/>
      <c r="AA72" s="891"/>
      <c r="AB72" s="891"/>
      <c r="AC72" s="891"/>
      <c r="AD72" s="891"/>
      <c r="AE72" s="891"/>
      <c r="AF72" s="891"/>
      <c r="AG72" s="891"/>
      <c r="AH72" s="891"/>
      <c r="AI72" s="891"/>
      <c r="AJ72" s="891"/>
      <c r="AK72" s="891"/>
      <c r="AL72" s="891"/>
      <c r="AM72" s="891"/>
      <c r="AN72" s="891"/>
      <c r="AO72" s="891"/>
      <c r="AP72" s="891"/>
      <c r="AQ72" s="891"/>
      <c r="AR72" s="891"/>
      <c r="AS72" s="891"/>
      <c r="AT72" s="891"/>
      <c r="AU72" s="891"/>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c r="C73" s="934"/>
      <c r="D73" s="934"/>
      <c r="E73" s="934"/>
      <c r="F73" s="934"/>
      <c r="G73" s="934"/>
      <c r="H73" s="934"/>
      <c r="I73" s="934"/>
      <c r="J73" s="934"/>
      <c r="K73" s="934"/>
      <c r="L73" s="934"/>
      <c r="M73" s="934"/>
      <c r="N73" s="934"/>
      <c r="O73" s="934"/>
      <c r="P73" s="935"/>
      <c r="Q73" s="936"/>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c r="AQ73" s="891"/>
      <c r="AR73" s="891"/>
      <c r="AS73" s="891"/>
      <c r="AT73" s="891"/>
      <c r="AU73" s="891"/>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378</v>
      </c>
      <c r="B88" s="850" t="s">
        <v>407</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c r="AG88" s="902"/>
      <c r="AH88" s="902"/>
      <c r="AI88" s="902"/>
      <c r="AJ88" s="902"/>
      <c r="AK88" s="899"/>
      <c r="AL88" s="899"/>
      <c r="AM88" s="899"/>
      <c r="AN88" s="899"/>
      <c r="AO88" s="899"/>
      <c r="AP88" s="902"/>
      <c r="AQ88" s="902"/>
      <c r="AR88" s="902"/>
      <c r="AS88" s="902"/>
      <c r="AT88" s="902"/>
      <c r="AU88" s="902"/>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850" t="s">
        <v>408</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9</v>
      </c>
      <c r="CS102" s="910"/>
      <c r="CT102" s="910"/>
      <c r="CU102" s="910"/>
      <c r="CV102" s="953"/>
      <c r="CW102" s="952" t="s">
        <v>574</v>
      </c>
      <c r="CX102" s="910"/>
      <c r="CY102" s="910"/>
      <c r="CZ102" s="910"/>
      <c r="DA102" s="953"/>
      <c r="DB102" s="952" t="s">
        <v>574</v>
      </c>
      <c r="DC102" s="910"/>
      <c r="DD102" s="910"/>
      <c r="DE102" s="910"/>
      <c r="DF102" s="953"/>
      <c r="DG102" s="952" t="s">
        <v>574</v>
      </c>
      <c r="DH102" s="910"/>
      <c r="DI102" s="910"/>
      <c r="DJ102" s="910"/>
      <c r="DK102" s="953"/>
      <c r="DL102" s="952" t="s">
        <v>574</v>
      </c>
      <c r="DM102" s="910"/>
      <c r="DN102" s="910"/>
      <c r="DO102" s="910"/>
      <c r="DP102" s="953"/>
      <c r="DQ102" s="952" t="s">
        <v>574</v>
      </c>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409</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410</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413</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414</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415</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416</v>
      </c>
      <c r="AB109" s="955"/>
      <c r="AC109" s="955"/>
      <c r="AD109" s="955"/>
      <c r="AE109" s="956"/>
      <c r="AF109" s="954" t="s">
        <v>298</v>
      </c>
      <c r="AG109" s="955"/>
      <c r="AH109" s="955"/>
      <c r="AI109" s="955"/>
      <c r="AJ109" s="956"/>
      <c r="AK109" s="954" t="s">
        <v>297</v>
      </c>
      <c r="AL109" s="955"/>
      <c r="AM109" s="955"/>
      <c r="AN109" s="955"/>
      <c r="AO109" s="956"/>
      <c r="AP109" s="954" t="s">
        <v>417</v>
      </c>
      <c r="AQ109" s="955"/>
      <c r="AR109" s="955"/>
      <c r="AS109" s="955"/>
      <c r="AT109" s="957"/>
      <c r="AU109" s="974" t="s">
        <v>415</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416</v>
      </c>
      <c r="BR109" s="955"/>
      <c r="BS109" s="955"/>
      <c r="BT109" s="955"/>
      <c r="BU109" s="956"/>
      <c r="BV109" s="954" t="s">
        <v>298</v>
      </c>
      <c r="BW109" s="955"/>
      <c r="BX109" s="955"/>
      <c r="BY109" s="955"/>
      <c r="BZ109" s="956"/>
      <c r="CA109" s="954" t="s">
        <v>297</v>
      </c>
      <c r="CB109" s="955"/>
      <c r="CC109" s="955"/>
      <c r="CD109" s="955"/>
      <c r="CE109" s="956"/>
      <c r="CF109" s="975" t="s">
        <v>417</v>
      </c>
      <c r="CG109" s="975"/>
      <c r="CH109" s="975"/>
      <c r="CI109" s="975"/>
      <c r="CJ109" s="975"/>
      <c r="CK109" s="954" t="s">
        <v>418</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416</v>
      </c>
      <c r="DH109" s="955"/>
      <c r="DI109" s="955"/>
      <c r="DJ109" s="955"/>
      <c r="DK109" s="956"/>
      <c r="DL109" s="954" t="s">
        <v>298</v>
      </c>
      <c r="DM109" s="955"/>
      <c r="DN109" s="955"/>
      <c r="DO109" s="955"/>
      <c r="DP109" s="956"/>
      <c r="DQ109" s="954" t="s">
        <v>297</v>
      </c>
      <c r="DR109" s="955"/>
      <c r="DS109" s="955"/>
      <c r="DT109" s="955"/>
      <c r="DU109" s="956"/>
      <c r="DV109" s="954" t="s">
        <v>417</v>
      </c>
      <c r="DW109" s="955"/>
      <c r="DX109" s="955"/>
      <c r="DY109" s="955"/>
      <c r="DZ109" s="957"/>
    </row>
    <row r="110" spans="1:131" s="226" customFormat="1" ht="26.25" customHeight="1" x14ac:dyDescent="0.15">
      <c r="A110" s="958" t="s">
        <v>419</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750507</v>
      </c>
      <c r="AB110" s="962"/>
      <c r="AC110" s="962"/>
      <c r="AD110" s="962"/>
      <c r="AE110" s="963"/>
      <c r="AF110" s="964">
        <v>738405</v>
      </c>
      <c r="AG110" s="962"/>
      <c r="AH110" s="962"/>
      <c r="AI110" s="962"/>
      <c r="AJ110" s="963"/>
      <c r="AK110" s="964">
        <v>750967</v>
      </c>
      <c r="AL110" s="962"/>
      <c r="AM110" s="962"/>
      <c r="AN110" s="962"/>
      <c r="AO110" s="963"/>
      <c r="AP110" s="965">
        <v>21.2</v>
      </c>
      <c r="AQ110" s="966"/>
      <c r="AR110" s="966"/>
      <c r="AS110" s="966"/>
      <c r="AT110" s="967"/>
      <c r="AU110" s="968" t="s">
        <v>68</v>
      </c>
      <c r="AV110" s="969"/>
      <c r="AW110" s="969"/>
      <c r="AX110" s="969"/>
      <c r="AY110" s="969"/>
      <c r="AZ110" s="1010" t="s">
        <v>420</v>
      </c>
      <c r="BA110" s="959"/>
      <c r="BB110" s="959"/>
      <c r="BC110" s="959"/>
      <c r="BD110" s="959"/>
      <c r="BE110" s="959"/>
      <c r="BF110" s="959"/>
      <c r="BG110" s="959"/>
      <c r="BH110" s="959"/>
      <c r="BI110" s="959"/>
      <c r="BJ110" s="959"/>
      <c r="BK110" s="959"/>
      <c r="BL110" s="959"/>
      <c r="BM110" s="959"/>
      <c r="BN110" s="959"/>
      <c r="BO110" s="959"/>
      <c r="BP110" s="960"/>
      <c r="BQ110" s="996">
        <v>8171632</v>
      </c>
      <c r="BR110" s="997"/>
      <c r="BS110" s="997"/>
      <c r="BT110" s="997"/>
      <c r="BU110" s="997"/>
      <c r="BV110" s="997">
        <v>8406823</v>
      </c>
      <c r="BW110" s="997"/>
      <c r="BX110" s="997"/>
      <c r="BY110" s="997"/>
      <c r="BZ110" s="997"/>
      <c r="CA110" s="997">
        <v>8546086</v>
      </c>
      <c r="CB110" s="997"/>
      <c r="CC110" s="997"/>
      <c r="CD110" s="997"/>
      <c r="CE110" s="997"/>
      <c r="CF110" s="1011">
        <v>241.4</v>
      </c>
      <c r="CG110" s="1012"/>
      <c r="CH110" s="1012"/>
      <c r="CI110" s="1012"/>
      <c r="CJ110" s="1012"/>
      <c r="CK110" s="1013" t="s">
        <v>421</v>
      </c>
      <c r="CL110" s="1014"/>
      <c r="CM110" s="993" t="s">
        <v>422</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122</v>
      </c>
      <c r="DH110" s="997"/>
      <c r="DI110" s="997"/>
      <c r="DJ110" s="997"/>
      <c r="DK110" s="997"/>
      <c r="DL110" s="997" t="s">
        <v>423</v>
      </c>
      <c r="DM110" s="997"/>
      <c r="DN110" s="997"/>
      <c r="DO110" s="997"/>
      <c r="DP110" s="997"/>
      <c r="DQ110" s="997" t="s">
        <v>400</v>
      </c>
      <c r="DR110" s="997"/>
      <c r="DS110" s="997"/>
      <c r="DT110" s="997"/>
      <c r="DU110" s="997"/>
      <c r="DV110" s="998" t="s">
        <v>423</v>
      </c>
      <c r="DW110" s="998"/>
      <c r="DX110" s="998"/>
      <c r="DY110" s="998"/>
      <c r="DZ110" s="999"/>
    </row>
    <row r="111" spans="1:131" s="226" customFormat="1" ht="26.25" customHeight="1" x14ac:dyDescent="0.15">
      <c r="A111" s="1000" t="s">
        <v>424</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122</v>
      </c>
      <c r="AB111" s="1004"/>
      <c r="AC111" s="1004"/>
      <c r="AD111" s="1004"/>
      <c r="AE111" s="1005"/>
      <c r="AF111" s="1006" t="s">
        <v>423</v>
      </c>
      <c r="AG111" s="1004"/>
      <c r="AH111" s="1004"/>
      <c r="AI111" s="1004"/>
      <c r="AJ111" s="1005"/>
      <c r="AK111" s="1006" t="s">
        <v>400</v>
      </c>
      <c r="AL111" s="1004"/>
      <c r="AM111" s="1004"/>
      <c r="AN111" s="1004"/>
      <c r="AO111" s="1005"/>
      <c r="AP111" s="1007" t="s">
        <v>122</v>
      </c>
      <c r="AQ111" s="1008"/>
      <c r="AR111" s="1008"/>
      <c r="AS111" s="1008"/>
      <c r="AT111" s="1009"/>
      <c r="AU111" s="970"/>
      <c r="AV111" s="971"/>
      <c r="AW111" s="971"/>
      <c r="AX111" s="971"/>
      <c r="AY111" s="971"/>
      <c r="AZ111" s="1019" t="s">
        <v>425</v>
      </c>
      <c r="BA111" s="1020"/>
      <c r="BB111" s="1020"/>
      <c r="BC111" s="1020"/>
      <c r="BD111" s="1020"/>
      <c r="BE111" s="1020"/>
      <c r="BF111" s="1020"/>
      <c r="BG111" s="1020"/>
      <c r="BH111" s="1020"/>
      <c r="BI111" s="1020"/>
      <c r="BJ111" s="1020"/>
      <c r="BK111" s="1020"/>
      <c r="BL111" s="1020"/>
      <c r="BM111" s="1020"/>
      <c r="BN111" s="1020"/>
      <c r="BO111" s="1020"/>
      <c r="BP111" s="1021"/>
      <c r="BQ111" s="989">
        <v>241072</v>
      </c>
      <c r="BR111" s="990"/>
      <c r="BS111" s="990"/>
      <c r="BT111" s="990"/>
      <c r="BU111" s="990"/>
      <c r="BV111" s="990">
        <v>119182</v>
      </c>
      <c r="BW111" s="990"/>
      <c r="BX111" s="990"/>
      <c r="BY111" s="990"/>
      <c r="BZ111" s="990"/>
      <c r="CA111" s="990" t="s">
        <v>122</v>
      </c>
      <c r="CB111" s="990"/>
      <c r="CC111" s="990"/>
      <c r="CD111" s="990"/>
      <c r="CE111" s="990"/>
      <c r="CF111" s="984" t="s">
        <v>122</v>
      </c>
      <c r="CG111" s="985"/>
      <c r="CH111" s="985"/>
      <c r="CI111" s="985"/>
      <c r="CJ111" s="985"/>
      <c r="CK111" s="1015"/>
      <c r="CL111" s="1016"/>
      <c r="CM111" s="986" t="s">
        <v>426</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122</v>
      </c>
      <c r="DH111" s="990"/>
      <c r="DI111" s="990"/>
      <c r="DJ111" s="990"/>
      <c r="DK111" s="990"/>
      <c r="DL111" s="990" t="s">
        <v>400</v>
      </c>
      <c r="DM111" s="990"/>
      <c r="DN111" s="990"/>
      <c r="DO111" s="990"/>
      <c r="DP111" s="990"/>
      <c r="DQ111" s="990" t="s">
        <v>427</v>
      </c>
      <c r="DR111" s="990"/>
      <c r="DS111" s="990"/>
      <c r="DT111" s="990"/>
      <c r="DU111" s="990"/>
      <c r="DV111" s="991" t="s">
        <v>423</v>
      </c>
      <c r="DW111" s="991"/>
      <c r="DX111" s="991"/>
      <c r="DY111" s="991"/>
      <c r="DZ111" s="992"/>
    </row>
    <row r="112" spans="1:131" s="226" customFormat="1" ht="26.25" customHeight="1" x14ac:dyDescent="0.15">
      <c r="A112" s="1022" t="s">
        <v>428</v>
      </c>
      <c r="B112" s="1023"/>
      <c r="C112" s="1020" t="s">
        <v>429</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423</v>
      </c>
      <c r="AB112" s="1029"/>
      <c r="AC112" s="1029"/>
      <c r="AD112" s="1029"/>
      <c r="AE112" s="1030"/>
      <c r="AF112" s="1031" t="s">
        <v>427</v>
      </c>
      <c r="AG112" s="1029"/>
      <c r="AH112" s="1029"/>
      <c r="AI112" s="1029"/>
      <c r="AJ112" s="1030"/>
      <c r="AK112" s="1031" t="s">
        <v>122</v>
      </c>
      <c r="AL112" s="1029"/>
      <c r="AM112" s="1029"/>
      <c r="AN112" s="1029"/>
      <c r="AO112" s="1030"/>
      <c r="AP112" s="1032" t="s">
        <v>423</v>
      </c>
      <c r="AQ112" s="1033"/>
      <c r="AR112" s="1033"/>
      <c r="AS112" s="1033"/>
      <c r="AT112" s="1034"/>
      <c r="AU112" s="970"/>
      <c r="AV112" s="971"/>
      <c r="AW112" s="971"/>
      <c r="AX112" s="971"/>
      <c r="AY112" s="971"/>
      <c r="AZ112" s="1019" t="s">
        <v>430</v>
      </c>
      <c r="BA112" s="1020"/>
      <c r="BB112" s="1020"/>
      <c r="BC112" s="1020"/>
      <c r="BD112" s="1020"/>
      <c r="BE112" s="1020"/>
      <c r="BF112" s="1020"/>
      <c r="BG112" s="1020"/>
      <c r="BH112" s="1020"/>
      <c r="BI112" s="1020"/>
      <c r="BJ112" s="1020"/>
      <c r="BK112" s="1020"/>
      <c r="BL112" s="1020"/>
      <c r="BM112" s="1020"/>
      <c r="BN112" s="1020"/>
      <c r="BO112" s="1020"/>
      <c r="BP112" s="1021"/>
      <c r="BQ112" s="989">
        <v>2237037</v>
      </c>
      <c r="BR112" s="990"/>
      <c r="BS112" s="990"/>
      <c r="BT112" s="990"/>
      <c r="BU112" s="990"/>
      <c r="BV112" s="990">
        <v>2151055</v>
      </c>
      <c r="BW112" s="990"/>
      <c r="BX112" s="990"/>
      <c r="BY112" s="990"/>
      <c r="BZ112" s="990"/>
      <c r="CA112" s="990">
        <v>1968494</v>
      </c>
      <c r="CB112" s="990"/>
      <c r="CC112" s="990"/>
      <c r="CD112" s="990"/>
      <c r="CE112" s="990"/>
      <c r="CF112" s="984">
        <v>55.6</v>
      </c>
      <c r="CG112" s="985"/>
      <c r="CH112" s="985"/>
      <c r="CI112" s="985"/>
      <c r="CJ112" s="985"/>
      <c r="CK112" s="1015"/>
      <c r="CL112" s="1016"/>
      <c r="CM112" s="986" t="s">
        <v>431</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423</v>
      </c>
      <c r="DH112" s="990"/>
      <c r="DI112" s="990"/>
      <c r="DJ112" s="990"/>
      <c r="DK112" s="990"/>
      <c r="DL112" s="990" t="s">
        <v>122</v>
      </c>
      <c r="DM112" s="990"/>
      <c r="DN112" s="990"/>
      <c r="DO112" s="990"/>
      <c r="DP112" s="990"/>
      <c r="DQ112" s="990" t="s">
        <v>423</v>
      </c>
      <c r="DR112" s="990"/>
      <c r="DS112" s="990"/>
      <c r="DT112" s="990"/>
      <c r="DU112" s="990"/>
      <c r="DV112" s="991" t="s">
        <v>122</v>
      </c>
      <c r="DW112" s="991"/>
      <c r="DX112" s="991"/>
      <c r="DY112" s="991"/>
      <c r="DZ112" s="992"/>
    </row>
    <row r="113" spans="1:130" s="226" customFormat="1" ht="26.25" customHeight="1" x14ac:dyDescent="0.15">
      <c r="A113" s="1024"/>
      <c r="B113" s="1025"/>
      <c r="C113" s="1020" t="s">
        <v>432</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163050</v>
      </c>
      <c r="AB113" s="1004"/>
      <c r="AC113" s="1004"/>
      <c r="AD113" s="1004"/>
      <c r="AE113" s="1005"/>
      <c r="AF113" s="1006">
        <v>168647</v>
      </c>
      <c r="AG113" s="1004"/>
      <c r="AH113" s="1004"/>
      <c r="AI113" s="1004"/>
      <c r="AJ113" s="1005"/>
      <c r="AK113" s="1006">
        <v>149093</v>
      </c>
      <c r="AL113" s="1004"/>
      <c r="AM113" s="1004"/>
      <c r="AN113" s="1004"/>
      <c r="AO113" s="1005"/>
      <c r="AP113" s="1007">
        <v>4.2</v>
      </c>
      <c r="AQ113" s="1008"/>
      <c r="AR113" s="1008"/>
      <c r="AS113" s="1008"/>
      <c r="AT113" s="1009"/>
      <c r="AU113" s="970"/>
      <c r="AV113" s="971"/>
      <c r="AW113" s="971"/>
      <c r="AX113" s="971"/>
      <c r="AY113" s="971"/>
      <c r="AZ113" s="1019" t="s">
        <v>433</v>
      </c>
      <c r="BA113" s="1020"/>
      <c r="BB113" s="1020"/>
      <c r="BC113" s="1020"/>
      <c r="BD113" s="1020"/>
      <c r="BE113" s="1020"/>
      <c r="BF113" s="1020"/>
      <c r="BG113" s="1020"/>
      <c r="BH113" s="1020"/>
      <c r="BI113" s="1020"/>
      <c r="BJ113" s="1020"/>
      <c r="BK113" s="1020"/>
      <c r="BL113" s="1020"/>
      <c r="BM113" s="1020"/>
      <c r="BN113" s="1020"/>
      <c r="BO113" s="1020"/>
      <c r="BP113" s="1021"/>
      <c r="BQ113" s="989">
        <v>150327</v>
      </c>
      <c r="BR113" s="990"/>
      <c r="BS113" s="990"/>
      <c r="BT113" s="990"/>
      <c r="BU113" s="990"/>
      <c r="BV113" s="990">
        <v>108628</v>
      </c>
      <c r="BW113" s="990"/>
      <c r="BX113" s="990"/>
      <c r="BY113" s="990"/>
      <c r="BZ113" s="990"/>
      <c r="CA113" s="990">
        <v>77110</v>
      </c>
      <c r="CB113" s="990"/>
      <c r="CC113" s="990"/>
      <c r="CD113" s="990"/>
      <c r="CE113" s="990"/>
      <c r="CF113" s="984">
        <v>2.2000000000000002</v>
      </c>
      <c r="CG113" s="985"/>
      <c r="CH113" s="985"/>
      <c r="CI113" s="985"/>
      <c r="CJ113" s="985"/>
      <c r="CK113" s="1015"/>
      <c r="CL113" s="1016"/>
      <c r="CM113" s="986" t="s">
        <v>434</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423</v>
      </c>
      <c r="DH113" s="1029"/>
      <c r="DI113" s="1029"/>
      <c r="DJ113" s="1029"/>
      <c r="DK113" s="1030"/>
      <c r="DL113" s="1031" t="s">
        <v>423</v>
      </c>
      <c r="DM113" s="1029"/>
      <c r="DN113" s="1029"/>
      <c r="DO113" s="1029"/>
      <c r="DP113" s="1030"/>
      <c r="DQ113" s="1031" t="s">
        <v>122</v>
      </c>
      <c r="DR113" s="1029"/>
      <c r="DS113" s="1029"/>
      <c r="DT113" s="1029"/>
      <c r="DU113" s="1030"/>
      <c r="DV113" s="1032" t="s">
        <v>423</v>
      </c>
      <c r="DW113" s="1033"/>
      <c r="DX113" s="1033"/>
      <c r="DY113" s="1033"/>
      <c r="DZ113" s="1034"/>
    </row>
    <row r="114" spans="1:130" s="226" customFormat="1" ht="26.25" customHeight="1" x14ac:dyDescent="0.15">
      <c r="A114" s="1024"/>
      <c r="B114" s="1025"/>
      <c r="C114" s="1020" t="s">
        <v>435</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54307</v>
      </c>
      <c r="AB114" s="1029"/>
      <c r="AC114" s="1029"/>
      <c r="AD114" s="1029"/>
      <c r="AE114" s="1030"/>
      <c r="AF114" s="1031">
        <v>47655</v>
      </c>
      <c r="AG114" s="1029"/>
      <c r="AH114" s="1029"/>
      <c r="AI114" s="1029"/>
      <c r="AJ114" s="1030"/>
      <c r="AK114" s="1031">
        <v>35857</v>
      </c>
      <c r="AL114" s="1029"/>
      <c r="AM114" s="1029"/>
      <c r="AN114" s="1029"/>
      <c r="AO114" s="1030"/>
      <c r="AP114" s="1032">
        <v>1</v>
      </c>
      <c r="AQ114" s="1033"/>
      <c r="AR114" s="1033"/>
      <c r="AS114" s="1033"/>
      <c r="AT114" s="1034"/>
      <c r="AU114" s="970"/>
      <c r="AV114" s="971"/>
      <c r="AW114" s="971"/>
      <c r="AX114" s="971"/>
      <c r="AY114" s="971"/>
      <c r="AZ114" s="1019" t="s">
        <v>436</v>
      </c>
      <c r="BA114" s="1020"/>
      <c r="BB114" s="1020"/>
      <c r="BC114" s="1020"/>
      <c r="BD114" s="1020"/>
      <c r="BE114" s="1020"/>
      <c r="BF114" s="1020"/>
      <c r="BG114" s="1020"/>
      <c r="BH114" s="1020"/>
      <c r="BI114" s="1020"/>
      <c r="BJ114" s="1020"/>
      <c r="BK114" s="1020"/>
      <c r="BL114" s="1020"/>
      <c r="BM114" s="1020"/>
      <c r="BN114" s="1020"/>
      <c r="BO114" s="1020"/>
      <c r="BP114" s="1021"/>
      <c r="BQ114" s="989">
        <v>1060352</v>
      </c>
      <c r="BR114" s="990"/>
      <c r="BS114" s="990"/>
      <c r="BT114" s="990"/>
      <c r="BU114" s="990"/>
      <c r="BV114" s="990">
        <v>1069819</v>
      </c>
      <c r="BW114" s="990"/>
      <c r="BX114" s="990"/>
      <c r="BY114" s="990"/>
      <c r="BZ114" s="990"/>
      <c r="CA114" s="990">
        <v>1080386</v>
      </c>
      <c r="CB114" s="990"/>
      <c r="CC114" s="990"/>
      <c r="CD114" s="990"/>
      <c r="CE114" s="990"/>
      <c r="CF114" s="984">
        <v>30.5</v>
      </c>
      <c r="CG114" s="985"/>
      <c r="CH114" s="985"/>
      <c r="CI114" s="985"/>
      <c r="CJ114" s="985"/>
      <c r="CK114" s="1015"/>
      <c r="CL114" s="1016"/>
      <c r="CM114" s="986" t="s">
        <v>437</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122</v>
      </c>
      <c r="DH114" s="1029"/>
      <c r="DI114" s="1029"/>
      <c r="DJ114" s="1029"/>
      <c r="DK114" s="1030"/>
      <c r="DL114" s="1031" t="s">
        <v>400</v>
      </c>
      <c r="DM114" s="1029"/>
      <c r="DN114" s="1029"/>
      <c r="DO114" s="1029"/>
      <c r="DP114" s="1030"/>
      <c r="DQ114" s="1031" t="s">
        <v>122</v>
      </c>
      <c r="DR114" s="1029"/>
      <c r="DS114" s="1029"/>
      <c r="DT114" s="1029"/>
      <c r="DU114" s="1030"/>
      <c r="DV114" s="1032" t="s">
        <v>122</v>
      </c>
      <c r="DW114" s="1033"/>
      <c r="DX114" s="1033"/>
      <c r="DY114" s="1033"/>
      <c r="DZ114" s="1034"/>
    </row>
    <row r="115" spans="1:130" s="226" customFormat="1" ht="26.25" customHeight="1" x14ac:dyDescent="0.15">
      <c r="A115" s="1024"/>
      <c r="B115" s="1025"/>
      <c r="C115" s="1020" t="s">
        <v>438</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123527</v>
      </c>
      <c r="AB115" s="1004"/>
      <c r="AC115" s="1004"/>
      <c r="AD115" s="1004"/>
      <c r="AE115" s="1005"/>
      <c r="AF115" s="1006">
        <v>121890</v>
      </c>
      <c r="AG115" s="1004"/>
      <c r="AH115" s="1004"/>
      <c r="AI115" s="1004"/>
      <c r="AJ115" s="1005"/>
      <c r="AK115" s="1006">
        <v>119181</v>
      </c>
      <c r="AL115" s="1004"/>
      <c r="AM115" s="1004"/>
      <c r="AN115" s="1004"/>
      <c r="AO115" s="1005"/>
      <c r="AP115" s="1007">
        <v>3.4</v>
      </c>
      <c r="AQ115" s="1008"/>
      <c r="AR115" s="1008"/>
      <c r="AS115" s="1008"/>
      <c r="AT115" s="1009"/>
      <c r="AU115" s="970"/>
      <c r="AV115" s="971"/>
      <c r="AW115" s="971"/>
      <c r="AX115" s="971"/>
      <c r="AY115" s="971"/>
      <c r="AZ115" s="1019" t="s">
        <v>439</v>
      </c>
      <c r="BA115" s="1020"/>
      <c r="BB115" s="1020"/>
      <c r="BC115" s="1020"/>
      <c r="BD115" s="1020"/>
      <c r="BE115" s="1020"/>
      <c r="BF115" s="1020"/>
      <c r="BG115" s="1020"/>
      <c r="BH115" s="1020"/>
      <c r="BI115" s="1020"/>
      <c r="BJ115" s="1020"/>
      <c r="BK115" s="1020"/>
      <c r="BL115" s="1020"/>
      <c r="BM115" s="1020"/>
      <c r="BN115" s="1020"/>
      <c r="BO115" s="1020"/>
      <c r="BP115" s="1021"/>
      <c r="BQ115" s="989" t="s">
        <v>122</v>
      </c>
      <c r="BR115" s="990"/>
      <c r="BS115" s="990"/>
      <c r="BT115" s="990"/>
      <c r="BU115" s="990"/>
      <c r="BV115" s="990" t="s">
        <v>122</v>
      </c>
      <c r="BW115" s="990"/>
      <c r="BX115" s="990"/>
      <c r="BY115" s="990"/>
      <c r="BZ115" s="990"/>
      <c r="CA115" s="990" t="s">
        <v>122</v>
      </c>
      <c r="CB115" s="990"/>
      <c r="CC115" s="990"/>
      <c r="CD115" s="990"/>
      <c r="CE115" s="990"/>
      <c r="CF115" s="984" t="s">
        <v>423</v>
      </c>
      <c r="CG115" s="985"/>
      <c r="CH115" s="985"/>
      <c r="CI115" s="985"/>
      <c r="CJ115" s="985"/>
      <c r="CK115" s="1015"/>
      <c r="CL115" s="1016"/>
      <c r="CM115" s="1019" t="s">
        <v>440</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423</v>
      </c>
      <c r="DH115" s="1029"/>
      <c r="DI115" s="1029"/>
      <c r="DJ115" s="1029"/>
      <c r="DK115" s="1030"/>
      <c r="DL115" s="1031" t="s">
        <v>423</v>
      </c>
      <c r="DM115" s="1029"/>
      <c r="DN115" s="1029"/>
      <c r="DO115" s="1029"/>
      <c r="DP115" s="1030"/>
      <c r="DQ115" s="1031" t="s">
        <v>427</v>
      </c>
      <c r="DR115" s="1029"/>
      <c r="DS115" s="1029"/>
      <c r="DT115" s="1029"/>
      <c r="DU115" s="1030"/>
      <c r="DV115" s="1032" t="s">
        <v>122</v>
      </c>
      <c r="DW115" s="1033"/>
      <c r="DX115" s="1033"/>
      <c r="DY115" s="1033"/>
      <c r="DZ115" s="1034"/>
    </row>
    <row r="116" spans="1:130" s="226" customFormat="1" ht="26.25" customHeight="1" x14ac:dyDescent="0.15">
      <c r="A116" s="1026"/>
      <c r="B116" s="1027"/>
      <c r="C116" s="1035" t="s">
        <v>441</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122</v>
      </c>
      <c r="AB116" s="1029"/>
      <c r="AC116" s="1029"/>
      <c r="AD116" s="1029"/>
      <c r="AE116" s="1030"/>
      <c r="AF116" s="1031" t="s">
        <v>122</v>
      </c>
      <c r="AG116" s="1029"/>
      <c r="AH116" s="1029"/>
      <c r="AI116" s="1029"/>
      <c r="AJ116" s="1030"/>
      <c r="AK116" s="1031" t="s">
        <v>122</v>
      </c>
      <c r="AL116" s="1029"/>
      <c r="AM116" s="1029"/>
      <c r="AN116" s="1029"/>
      <c r="AO116" s="1030"/>
      <c r="AP116" s="1032" t="s">
        <v>122</v>
      </c>
      <c r="AQ116" s="1033"/>
      <c r="AR116" s="1033"/>
      <c r="AS116" s="1033"/>
      <c r="AT116" s="1034"/>
      <c r="AU116" s="970"/>
      <c r="AV116" s="971"/>
      <c r="AW116" s="971"/>
      <c r="AX116" s="971"/>
      <c r="AY116" s="971"/>
      <c r="AZ116" s="1037" t="s">
        <v>442</v>
      </c>
      <c r="BA116" s="1038"/>
      <c r="BB116" s="1038"/>
      <c r="BC116" s="1038"/>
      <c r="BD116" s="1038"/>
      <c r="BE116" s="1038"/>
      <c r="BF116" s="1038"/>
      <c r="BG116" s="1038"/>
      <c r="BH116" s="1038"/>
      <c r="BI116" s="1038"/>
      <c r="BJ116" s="1038"/>
      <c r="BK116" s="1038"/>
      <c r="BL116" s="1038"/>
      <c r="BM116" s="1038"/>
      <c r="BN116" s="1038"/>
      <c r="BO116" s="1038"/>
      <c r="BP116" s="1039"/>
      <c r="BQ116" s="989" t="s">
        <v>122</v>
      </c>
      <c r="BR116" s="990"/>
      <c r="BS116" s="990"/>
      <c r="BT116" s="990"/>
      <c r="BU116" s="990"/>
      <c r="BV116" s="990" t="s">
        <v>427</v>
      </c>
      <c r="BW116" s="990"/>
      <c r="BX116" s="990"/>
      <c r="BY116" s="990"/>
      <c r="BZ116" s="990"/>
      <c r="CA116" s="990" t="s">
        <v>122</v>
      </c>
      <c r="CB116" s="990"/>
      <c r="CC116" s="990"/>
      <c r="CD116" s="990"/>
      <c r="CE116" s="990"/>
      <c r="CF116" s="984" t="s">
        <v>122</v>
      </c>
      <c r="CG116" s="985"/>
      <c r="CH116" s="985"/>
      <c r="CI116" s="985"/>
      <c r="CJ116" s="985"/>
      <c r="CK116" s="1015"/>
      <c r="CL116" s="1016"/>
      <c r="CM116" s="986" t="s">
        <v>443</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423</v>
      </c>
      <c r="DH116" s="1029"/>
      <c r="DI116" s="1029"/>
      <c r="DJ116" s="1029"/>
      <c r="DK116" s="1030"/>
      <c r="DL116" s="1031" t="s">
        <v>122</v>
      </c>
      <c r="DM116" s="1029"/>
      <c r="DN116" s="1029"/>
      <c r="DO116" s="1029"/>
      <c r="DP116" s="1030"/>
      <c r="DQ116" s="1031" t="s">
        <v>423</v>
      </c>
      <c r="DR116" s="1029"/>
      <c r="DS116" s="1029"/>
      <c r="DT116" s="1029"/>
      <c r="DU116" s="1030"/>
      <c r="DV116" s="1032" t="s">
        <v>122</v>
      </c>
      <c r="DW116" s="1033"/>
      <c r="DX116" s="1033"/>
      <c r="DY116" s="1033"/>
      <c r="DZ116" s="1034"/>
    </row>
    <row r="117" spans="1:130" s="226" customFormat="1" ht="26.25" customHeight="1" x14ac:dyDescent="0.15">
      <c r="A117" s="974" t="s">
        <v>179</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444</v>
      </c>
      <c r="Z117" s="956"/>
      <c r="AA117" s="1046">
        <v>1091391</v>
      </c>
      <c r="AB117" s="1047"/>
      <c r="AC117" s="1047"/>
      <c r="AD117" s="1047"/>
      <c r="AE117" s="1048"/>
      <c r="AF117" s="1049">
        <v>1076597</v>
      </c>
      <c r="AG117" s="1047"/>
      <c r="AH117" s="1047"/>
      <c r="AI117" s="1047"/>
      <c r="AJ117" s="1048"/>
      <c r="AK117" s="1049">
        <v>1055098</v>
      </c>
      <c r="AL117" s="1047"/>
      <c r="AM117" s="1047"/>
      <c r="AN117" s="1047"/>
      <c r="AO117" s="1048"/>
      <c r="AP117" s="1050"/>
      <c r="AQ117" s="1051"/>
      <c r="AR117" s="1051"/>
      <c r="AS117" s="1051"/>
      <c r="AT117" s="1052"/>
      <c r="AU117" s="970"/>
      <c r="AV117" s="971"/>
      <c r="AW117" s="971"/>
      <c r="AX117" s="971"/>
      <c r="AY117" s="971"/>
      <c r="AZ117" s="1037" t="s">
        <v>445</v>
      </c>
      <c r="BA117" s="1038"/>
      <c r="BB117" s="1038"/>
      <c r="BC117" s="1038"/>
      <c r="BD117" s="1038"/>
      <c r="BE117" s="1038"/>
      <c r="BF117" s="1038"/>
      <c r="BG117" s="1038"/>
      <c r="BH117" s="1038"/>
      <c r="BI117" s="1038"/>
      <c r="BJ117" s="1038"/>
      <c r="BK117" s="1038"/>
      <c r="BL117" s="1038"/>
      <c r="BM117" s="1038"/>
      <c r="BN117" s="1038"/>
      <c r="BO117" s="1038"/>
      <c r="BP117" s="1039"/>
      <c r="BQ117" s="989" t="s">
        <v>427</v>
      </c>
      <c r="BR117" s="990"/>
      <c r="BS117" s="990"/>
      <c r="BT117" s="990"/>
      <c r="BU117" s="990"/>
      <c r="BV117" s="990" t="s">
        <v>122</v>
      </c>
      <c r="BW117" s="990"/>
      <c r="BX117" s="990"/>
      <c r="BY117" s="990"/>
      <c r="BZ117" s="990"/>
      <c r="CA117" s="990" t="s">
        <v>423</v>
      </c>
      <c r="CB117" s="990"/>
      <c r="CC117" s="990"/>
      <c r="CD117" s="990"/>
      <c r="CE117" s="990"/>
      <c r="CF117" s="984" t="s">
        <v>423</v>
      </c>
      <c r="CG117" s="985"/>
      <c r="CH117" s="985"/>
      <c r="CI117" s="985"/>
      <c r="CJ117" s="985"/>
      <c r="CK117" s="1015"/>
      <c r="CL117" s="1016"/>
      <c r="CM117" s="986" t="s">
        <v>446</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122</v>
      </c>
      <c r="DH117" s="1029"/>
      <c r="DI117" s="1029"/>
      <c r="DJ117" s="1029"/>
      <c r="DK117" s="1030"/>
      <c r="DL117" s="1031" t="s">
        <v>423</v>
      </c>
      <c r="DM117" s="1029"/>
      <c r="DN117" s="1029"/>
      <c r="DO117" s="1029"/>
      <c r="DP117" s="1030"/>
      <c r="DQ117" s="1031" t="s">
        <v>122</v>
      </c>
      <c r="DR117" s="1029"/>
      <c r="DS117" s="1029"/>
      <c r="DT117" s="1029"/>
      <c r="DU117" s="1030"/>
      <c r="DV117" s="1032" t="s">
        <v>423</v>
      </c>
      <c r="DW117" s="1033"/>
      <c r="DX117" s="1033"/>
      <c r="DY117" s="1033"/>
      <c r="DZ117" s="1034"/>
    </row>
    <row r="118" spans="1:130" s="226" customFormat="1" ht="26.25" customHeight="1" x14ac:dyDescent="0.15">
      <c r="A118" s="974" t="s">
        <v>418</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416</v>
      </c>
      <c r="AB118" s="955"/>
      <c r="AC118" s="955"/>
      <c r="AD118" s="955"/>
      <c r="AE118" s="956"/>
      <c r="AF118" s="954" t="s">
        <v>298</v>
      </c>
      <c r="AG118" s="955"/>
      <c r="AH118" s="955"/>
      <c r="AI118" s="955"/>
      <c r="AJ118" s="956"/>
      <c r="AK118" s="954" t="s">
        <v>297</v>
      </c>
      <c r="AL118" s="955"/>
      <c r="AM118" s="955"/>
      <c r="AN118" s="955"/>
      <c r="AO118" s="956"/>
      <c r="AP118" s="1041" t="s">
        <v>417</v>
      </c>
      <c r="AQ118" s="1042"/>
      <c r="AR118" s="1042"/>
      <c r="AS118" s="1042"/>
      <c r="AT118" s="1043"/>
      <c r="AU118" s="970"/>
      <c r="AV118" s="971"/>
      <c r="AW118" s="971"/>
      <c r="AX118" s="971"/>
      <c r="AY118" s="971"/>
      <c r="AZ118" s="1044" t="s">
        <v>447</v>
      </c>
      <c r="BA118" s="1035"/>
      <c r="BB118" s="1035"/>
      <c r="BC118" s="1035"/>
      <c r="BD118" s="1035"/>
      <c r="BE118" s="1035"/>
      <c r="BF118" s="1035"/>
      <c r="BG118" s="1035"/>
      <c r="BH118" s="1035"/>
      <c r="BI118" s="1035"/>
      <c r="BJ118" s="1035"/>
      <c r="BK118" s="1035"/>
      <c r="BL118" s="1035"/>
      <c r="BM118" s="1035"/>
      <c r="BN118" s="1035"/>
      <c r="BO118" s="1035"/>
      <c r="BP118" s="1036"/>
      <c r="BQ118" s="1067" t="s">
        <v>122</v>
      </c>
      <c r="BR118" s="1068"/>
      <c r="BS118" s="1068"/>
      <c r="BT118" s="1068"/>
      <c r="BU118" s="1068"/>
      <c r="BV118" s="1068" t="s">
        <v>423</v>
      </c>
      <c r="BW118" s="1068"/>
      <c r="BX118" s="1068"/>
      <c r="BY118" s="1068"/>
      <c r="BZ118" s="1068"/>
      <c r="CA118" s="1068" t="s">
        <v>423</v>
      </c>
      <c r="CB118" s="1068"/>
      <c r="CC118" s="1068"/>
      <c r="CD118" s="1068"/>
      <c r="CE118" s="1068"/>
      <c r="CF118" s="984" t="s">
        <v>400</v>
      </c>
      <c r="CG118" s="985"/>
      <c r="CH118" s="985"/>
      <c r="CI118" s="985"/>
      <c r="CJ118" s="985"/>
      <c r="CK118" s="1015"/>
      <c r="CL118" s="1016"/>
      <c r="CM118" s="986" t="s">
        <v>448</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122</v>
      </c>
      <c r="DH118" s="1029"/>
      <c r="DI118" s="1029"/>
      <c r="DJ118" s="1029"/>
      <c r="DK118" s="1030"/>
      <c r="DL118" s="1031" t="s">
        <v>400</v>
      </c>
      <c r="DM118" s="1029"/>
      <c r="DN118" s="1029"/>
      <c r="DO118" s="1029"/>
      <c r="DP118" s="1030"/>
      <c r="DQ118" s="1031" t="s">
        <v>423</v>
      </c>
      <c r="DR118" s="1029"/>
      <c r="DS118" s="1029"/>
      <c r="DT118" s="1029"/>
      <c r="DU118" s="1030"/>
      <c r="DV118" s="1032" t="s">
        <v>122</v>
      </c>
      <c r="DW118" s="1033"/>
      <c r="DX118" s="1033"/>
      <c r="DY118" s="1033"/>
      <c r="DZ118" s="1034"/>
    </row>
    <row r="119" spans="1:130" s="226" customFormat="1" ht="26.25" customHeight="1" x14ac:dyDescent="0.15">
      <c r="A119" s="1129" t="s">
        <v>421</v>
      </c>
      <c r="B119" s="1014"/>
      <c r="C119" s="993" t="s">
        <v>422</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400</v>
      </c>
      <c r="AB119" s="962"/>
      <c r="AC119" s="962"/>
      <c r="AD119" s="962"/>
      <c r="AE119" s="963"/>
      <c r="AF119" s="964" t="s">
        <v>122</v>
      </c>
      <c r="AG119" s="962"/>
      <c r="AH119" s="962"/>
      <c r="AI119" s="962"/>
      <c r="AJ119" s="963"/>
      <c r="AK119" s="964" t="s">
        <v>423</v>
      </c>
      <c r="AL119" s="962"/>
      <c r="AM119" s="962"/>
      <c r="AN119" s="962"/>
      <c r="AO119" s="963"/>
      <c r="AP119" s="965" t="s">
        <v>122</v>
      </c>
      <c r="AQ119" s="966"/>
      <c r="AR119" s="966"/>
      <c r="AS119" s="966"/>
      <c r="AT119" s="967"/>
      <c r="AU119" s="972"/>
      <c r="AV119" s="973"/>
      <c r="AW119" s="973"/>
      <c r="AX119" s="973"/>
      <c r="AY119" s="973"/>
      <c r="AZ119" s="257" t="s">
        <v>179</v>
      </c>
      <c r="BA119" s="257"/>
      <c r="BB119" s="257"/>
      <c r="BC119" s="257"/>
      <c r="BD119" s="257"/>
      <c r="BE119" s="257"/>
      <c r="BF119" s="257"/>
      <c r="BG119" s="257"/>
      <c r="BH119" s="257"/>
      <c r="BI119" s="257"/>
      <c r="BJ119" s="257"/>
      <c r="BK119" s="257"/>
      <c r="BL119" s="257"/>
      <c r="BM119" s="257"/>
      <c r="BN119" s="257"/>
      <c r="BO119" s="1045" t="s">
        <v>449</v>
      </c>
      <c r="BP119" s="1076"/>
      <c r="BQ119" s="1067">
        <v>11860420</v>
      </c>
      <c r="BR119" s="1068"/>
      <c r="BS119" s="1068"/>
      <c r="BT119" s="1068"/>
      <c r="BU119" s="1068"/>
      <c r="BV119" s="1068">
        <v>11855507</v>
      </c>
      <c r="BW119" s="1068"/>
      <c r="BX119" s="1068"/>
      <c r="BY119" s="1068"/>
      <c r="BZ119" s="1068"/>
      <c r="CA119" s="1068">
        <v>11672076</v>
      </c>
      <c r="CB119" s="1068"/>
      <c r="CC119" s="1068"/>
      <c r="CD119" s="1068"/>
      <c r="CE119" s="1068"/>
      <c r="CF119" s="1069"/>
      <c r="CG119" s="1070"/>
      <c r="CH119" s="1070"/>
      <c r="CI119" s="1070"/>
      <c r="CJ119" s="1071"/>
      <c r="CK119" s="1017"/>
      <c r="CL119" s="1018"/>
      <c r="CM119" s="1072" t="s">
        <v>450</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241072</v>
      </c>
      <c r="DH119" s="1054"/>
      <c r="DI119" s="1054"/>
      <c r="DJ119" s="1054"/>
      <c r="DK119" s="1055"/>
      <c r="DL119" s="1053">
        <v>119182</v>
      </c>
      <c r="DM119" s="1054"/>
      <c r="DN119" s="1054"/>
      <c r="DO119" s="1054"/>
      <c r="DP119" s="1055"/>
      <c r="DQ119" s="1053" t="s">
        <v>122</v>
      </c>
      <c r="DR119" s="1054"/>
      <c r="DS119" s="1054"/>
      <c r="DT119" s="1054"/>
      <c r="DU119" s="1055"/>
      <c r="DV119" s="1056" t="s">
        <v>122</v>
      </c>
      <c r="DW119" s="1057"/>
      <c r="DX119" s="1057"/>
      <c r="DY119" s="1057"/>
      <c r="DZ119" s="1058"/>
    </row>
    <row r="120" spans="1:130" s="226" customFormat="1" ht="26.25" customHeight="1" x14ac:dyDescent="0.15">
      <c r="A120" s="1130"/>
      <c r="B120" s="1016"/>
      <c r="C120" s="986" t="s">
        <v>426</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400</v>
      </c>
      <c r="AB120" s="1029"/>
      <c r="AC120" s="1029"/>
      <c r="AD120" s="1029"/>
      <c r="AE120" s="1030"/>
      <c r="AF120" s="1031" t="s">
        <v>423</v>
      </c>
      <c r="AG120" s="1029"/>
      <c r="AH120" s="1029"/>
      <c r="AI120" s="1029"/>
      <c r="AJ120" s="1030"/>
      <c r="AK120" s="1031" t="s">
        <v>400</v>
      </c>
      <c r="AL120" s="1029"/>
      <c r="AM120" s="1029"/>
      <c r="AN120" s="1029"/>
      <c r="AO120" s="1030"/>
      <c r="AP120" s="1032" t="s">
        <v>122</v>
      </c>
      <c r="AQ120" s="1033"/>
      <c r="AR120" s="1033"/>
      <c r="AS120" s="1033"/>
      <c r="AT120" s="1034"/>
      <c r="AU120" s="1059" t="s">
        <v>451</v>
      </c>
      <c r="AV120" s="1060"/>
      <c r="AW120" s="1060"/>
      <c r="AX120" s="1060"/>
      <c r="AY120" s="1061"/>
      <c r="AZ120" s="1010" t="s">
        <v>452</v>
      </c>
      <c r="BA120" s="959"/>
      <c r="BB120" s="959"/>
      <c r="BC120" s="959"/>
      <c r="BD120" s="959"/>
      <c r="BE120" s="959"/>
      <c r="BF120" s="959"/>
      <c r="BG120" s="959"/>
      <c r="BH120" s="959"/>
      <c r="BI120" s="959"/>
      <c r="BJ120" s="959"/>
      <c r="BK120" s="959"/>
      <c r="BL120" s="959"/>
      <c r="BM120" s="959"/>
      <c r="BN120" s="959"/>
      <c r="BO120" s="959"/>
      <c r="BP120" s="960"/>
      <c r="BQ120" s="996">
        <v>2325488</v>
      </c>
      <c r="BR120" s="997"/>
      <c r="BS120" s="997"/>
      <c r="BT120" s="997"/>
      <c r="BU120" s="997"/>
      <c r="BV120" s="997">
        <v>2353724</v>
      </c>
      <c r="BW120" s="997"/>
      <c r="BX120" s="997"/>
      <c r="BY120" s="997"/>
      <c r="BZ120" s="997"/>
      <c r="CA120" s="997">
        <v>2350420</v>
      </c>
      <c r="CB120" s="997"/>
      <c r="CC120" s="997"/>
      <c r="CD120" s="997"/>
      <c r="CE120" s="997"/>
      <c r="CF120" s="1011">
        <v>66.400000000000006</v>
      </c>
      <c r="CG120" s="1012"/>
      <c r="CH120" s="1012"/>
      <c r="CI120" s="1012"/>
      <c r="CJ120" s="1012"/>
      <c r="CK120" s="1077" t="s">
        <v>453</v>
      </c>
      <c r="CL120" s="1078"/>
      <c r="CM120" s="1078"/>
      <c r="CN120" s="1078"/>
      <c r="CO120" s="1079"/>
      <c r="CP120" s="1085" t="s">
        <v>397</v>
      </c>
      <c r="CQ120" s="1086"/>
      <c r="CR120" s="1086"/>
      <c r="CS120" s="1086"/>
      <c r="CT120" s="1086"/>
      <c r="CU120" s="1086"/>
      <c r="CV120" s="1086"/>
      <c r="CW120" s="1086"/>
      <c r="CX120" s="1086"/>
      <c r="CY120" s="1086"/>
      <c r="CZ120" s="1086"/>
      <c r="DA120" s="1086"/>
      <c r="DB120" s="1086"/>
      <c r="DC120" s="1086"/>
      <c r="DD120" s="1086"/>
      <c r="DE120" s="1086"/>
      <c r="DF120" s="1087"/>
      <c r="DG120" s="996">
        <v>1794587</v>
      </c>
      <c r="DH120" s="997"/>
      <c r="DI120" s="997"/>
      <c r="DJ120" s="997"/>
      <c r="DK120" s="997"/>
      <c r="DL120" s="997">
        <v>1721144</v>
      </c>
      <c r="DM120" s="997"/>
      <c r="DN120" s="997"/>
      <c r="DO120" s="997"/>
      <c r="DP120" s="997"/>
      <c r="DQ120" s="997">
        <v>1585963</v>
      </c>
      <c r="DR120" s="997"/>
      <c r="DS120" s="997"/>
      <c r="DT120" s="997"/>
      <c r="DU120" s="997"/>
      <c r="DV120" s="998">
        <v>44.8</v>
      </c>
      <c r="DW120" s="998"/>
      <c r="DX120" s="998"/>
      <c r="DY120" s="998"/>
      <c r="DZ120" s="999"/>
    </row>
    <row r="121" spans="1:130" s="226" customFormat="1" ht="26.25" customHeight="1" x14ac:dyDescent="0.15">
      <c r="A121" s="1130"/>
      <c r="B121" s="1016"/>
      <c r="C121" s="1037" t="s">
        <v>454</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122</v>
      </c>
      <c r="AB121" s="1029"/>
      <c r="AC121" s="1029"/>
      <c r="AD121" s="1029"/>
      <c r="AE121" s="1030"/>
      <c r="AF121" s="1031" t="s">
        <v>122</v>
      </c>
      <c r="AG121" s="1029"/>
      <c r="AH121" s="1029"/>
      <c r="AI121" s="1029"/>
      <c r="AJ121" s="1030"/>
      <c r="AK121" s="1031" t="s">
        <v>122</v>
      </c>
      <c r="AL121" s="1029"/>
      <c r="AM121" s="1029"/>
      <c r="AN121" s="1029"/>
      <c r="AO121" s="1030"/>
      <c r="AP121" s="1032" t="s">
        <v>122</v>
      </c>
      <c r="AQ121" s="1033"/>
      <c r="AR121" s="1033"/>
      <c r="AS121" s="1033"/>
      <c r="AT121" s="1034"/>
      <c r="AU121" s="1062"/>
      <c r="AV121" s="1063"/>
      <c r="AW121" s="1063"/>
      <c r="AX121" s="1063"/>
      <c r="AY121" s="1064"/>
      <c r="AZ121" s="1019" t="s">
        <v>455</v>
      </c>
      <c r="BA121" s="1020"/>
      <c r="BB121" s="1020"/>
      <c r="BC121" s="1020"/>
      <c r="BD121" s="1020"/>
      <c r="BE121" s="1020"/>
      <c r="BF121" s="1020"/>
      <c r="BG121" s="1020"/>
      <c r="BH121" s="1020"/>
      <c r="BI121" s="1020"/>
      <c r="BJ121" s="1020"/>
      <c r="BK121" s="1020"/>
      <c r="BL121" s="1020"/>
      <c r="BM121" s="1020"/>
      <c r="BN121" s="1020"/>
      <c r="BO121" s="1020"/>
      <c r="BP121" s="1021"/>
      <c r="BQ121" s="989">
        <v>874368</v>
      </c>
      <c r="BR121" s="990"/>
      <c r="BS121" s="990"/>
      <c r="BT121" s="990"/>
      <c r="BU121" s="990"/>
      <c r="BV121" s="990">
        <v>838314</v>
      </c>
      <c r="BW121" s="990"/>
      <c r="BX121" s="990"/>
      <c r="BY121" s="990"/>
      <c r="BZ121" s="990"/>
      <c r="CA121" s="990">
        <v>980253</v>
      </c>
      <c r="CB121" s="990"/>
      <c r="CC121" s="990"/>
      <c r="CD121" s="990"/>
      <c r="CE121" s="990"/>
      <c r="CF121" s="984">
        <v>27.7</v>
      </c>
      <c r="CG121" s="985"/>
      <c r="CH121" s="985"/>
      <c r="CI121" s="985"/>
      <c r="CJ121" s="985"/>
      <c r="CK121" s="1080"/>
      <c r="CL121" s="1081"/>
      <c r="CM121" s="1081"/>
      <c r="CN121" s="1081"/>
      <c r="CO121" s="1082"/>
      <c r="CP121" s="1090" t="s">
        <v>396</v>
      </c>
      <c r="CQ121" s="1091"/>
      <c r="CR121" s="1091"/>
      <c r="CS121" s="1091"/>
      <c r="CT121" s="1091"/>
      <c r="CU121" s="1091"/>
      <c r="CV121" s="1091"/>
      <c r="CW121" s="1091"/>
      <c r="CX121" s="1091"/>
      <c r="CY121" s="1091"/>
      <c r="CZ121" s="1091"/>
      <c r="DA121" s="1091"/>
      <c r="DB121" s="1091"/>
      <c r="DC121" s="1091"/>
      <c r="DD121" s="1091"/>
      <c r="DE121" s="1091"/>
      <c r="DF121" s="1092"/>
      <c r="DG121" s="989">
        <v>409489</v>
      </c>
      <c r="DH121" s="990"/>
      <c r="DI121" s="990"/>
      <c r="DJ121" s="990"/>
      <c r="DK121" s="990"/>
      <c r="DL121" s="990">
        <v>404937</v>
      </c>
      <c r="DM121" s="990"/>
      <c r="DN121" s="990"/>
      <c r="DO121" s="990"/>
      <c r="DP121" s="990"/>
      <c r="DQ121" s="990">
        <v>362997</v>
      </c>
      <c r="DR121" s="990"/>
      <c r="DS121" s="990"/>
      <c r="DT121" s="990"/>
      <c r="DU121" s="990"/>
      <c r="DV121" s="991">
        <v>10.3</v>
      </c>
      <c r="DW121" s="991"/>
      <c r="DX121" s="991"/>
      <c r="DY121" s="991"/>
      <c r="DZ121" s="992"/>
    </row>
    <row r="122" spans="1:130" s="226" customFormat="1" ht="26.25" customHeight="1" x14ac:dyDescent="0.15">
      <c r="A122" s="1130"/>
      <c r="B122" s="1016"/>
      <c r="C122" s="986" t="s">
        <v>437</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122</v>
      </c>
      <c r="AB122" s="1029"/>
      <c r="AC122" s="1029"/>
      <c r="AD122" s="1029"/>
      <c r="AE122" s="1030"/>
      <c r="AF122" s="1031" t="s">
        <v>122</v>
      </c>
      <c r="AG122" s="1029"/>
      <c r="AH122" s="1029"/>
      <c r="AI122" s="1029"/>
      <c r="AJ122" s="1030"/>
      <c r="AK122" s="1031" t="s">
        <v>400</v>
      </c>
      <c r="AL122" s="1029"/>
      <c r="AM122" s="1029"/>
      <c r="AN122" s="1029"/>
      <c r="AO122" s="1030"/>
      <c r="AP122" s="1032" t="s">
        <v>423</v>
      </c>
      <c r="AQ122" s="1033"/>
      <c r="AR122" s="1033"/>
      <c r="AS122" s="1033"/>
      <c r="AT122" s="1034"/>
      <c r="AU122" s="1062"/>
      <c r="AV122" s="1063"/>
      <c r="AW122" s="1063"/>
      <c r="AX122" s="1063"/>
      <c r="AY122" s="1064"/>
      <c r="AZ122" s="1044" t="s">
        <v>456</v>
      </c>
      <c r="BA122" s="1035"/>
      <c r="BB122" s="1035"/>
      <c r="BC122" s="1035"/>
      <c r="BD122" s="1035"/>
      <c r="BE122" s="1035"/>
      <c r="BF122" s="1035"/>
      <c r="BG122" s="1035"/>
      <c r="BH122" s="1035"/>
      <c r="BI122" s="1035"/>
      <c r="BJ122" s="1035"/>
      <c r="BK122" s="1035"/>
      <c r="BL122" s="1035"/>
      <c r="BM122" s="1035"/>
      <c r="BN122" s="1035"/>
      <c r="BO122" s="1035"/>
      <c r="BP122" s="1036"/>
      <c r="BQ122" s="1067">
        <v>6493057</v>
      </c>
      <c r="BR122" s="1068"/>
      <c r="BS122" s="1068"/>
      <c r="BT122" s="1068"/>
      <c r="BU122" s="1068"/>
      <c r="BV122" s="1068">
        <v>6239783</v>
      </c>
      <c r="BW122" s="1068"/>
      <c r="BX122" s="1068"/>
      <c r="BY122" s="1068"/>
      <c r="BZ122" s="1068"/>
      <c r="CA122" s="1068">
        <v>6162526</v>
      </c>
      <c r="CB122" s="1068"/>
      <c r="CC122" s="1068"/>
      <c r="CD122" s="1068"/>
      <c r="CE122" s="1068"/>
      <c r="CF122" s="1088">
        <v>174.1</v>
      </c>
      <c r="CG122" s="1089"/>
      <c r="CH122" s="1089"/>
      <c r="CI122" s="1089"/>
      <c r="CJ122" s="1089"/>
      <c r="CK122" s="1080"/>
      <c r="CL122" s="1081"/>
      <c r="CM122" s="1081"/>
      <c r="CN122" s="1081"/>
      <c r="CO122" s="1082"/>
      <c r="CP122" s="1090" t="s">
        <v>457</v>
      </c>
      <c r="CQ122" s="1091"/>
      <c r="CR122" s="1091"/>
      <c r="CS122" s="1091"/>
      <c r="CT122" s="1091"/>
      <c r="CU122" s="1091"/>
      <c r="CV122" s="1091"/>
      <c r="CW122" s="1091"/>
      <c r="CX122" s="1091"/>
      <c r="CY122" s="1091"/>
      <c r="CZ122" s="1091"/>
      <c r="DA122" s="1091"/>
      <c r="DB122" s="1091"/>
      <c r="DC122" s="1091"/>
      <c r="DD122" s="1091"/>
      <c r="DE122" s="1091"/>
      <c r="DF122" s="1092"/>
      <c r="DG122" s="989">
        <v>32961</v>
      </c>
      <c r="DH122" s="990"/>
      <c r="DI122" s="990"/>
      <c r="DJ122" s="990"/>
      <c r="DK122" s="990"/>
      <c r="DL122" s="990">
        <v>24974</v>
      </c>
      <c r="DM122" s="990"/>
      <c r="DN122" s="990"/>
      <c r="DO122" s="990"/>
      <c r="DP122" s="990"/>
      <c r="DQ122" s="990">
        <v>19534</v>
      </c>
      <c r="DR122" s="990"/>
      <c r="DS122" s="990"/>
      <c r="DT122" s="990"/>
      <c r="DU122" s="990"/>
      <c r="DV122" s="991">
        <v>0.6</v>
      </c>
      <c r="DW122" s="991"/>
      <c r="DX122" s="991"/>
      <c r="DY122" s="991"/>
      <c r="DZ122" s="992"/>
    </row>
    <row r="123" spans="1:130" s="226" customFormat="1" ht="26.25" customHeight="1" x14ac:dyDescent="0.15">
      <c r="A123" s="1130"/>
      <c r="B123" s="1016"/>
      <c r="C123" s="986" t="s">
        <v>443</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122</v>
      </c>
      <c r="AB123" s="1029"/>
      <c r="AC123" s="1029"/>
      <c r="AD123" s="1029"/>
      <c r="AE123" s="1030"/>
      <c r="AF123" s="1031" t="s">
        <v>122</v>
      </c>
      <c r="AG123" s="1029"/>
      <c r="AH123" s="1029"/>
      <c r="AI123" s="1029"/>
      <c r="AJ123" s="1030"/>
      <c r="AK123" s="1031" t="s">
        <v>400</v>
      </c>
      <c r="AL123" s="1029"/>
      <c r="AM123" s="1029"/>
      <c r="AN123" s="1029"/>
      <c r="AO123" s="1030"/>
      <c r="AP123" s="1032" t="s">
        <v>122</v>
      </c>
      <c r="AQ123" s="1033"/>
      <c r="AR123" s="1033"/>
      <c r="AS123" s="1033"/>
      <c r="AT123" s="1034"/>
      <c r="AU123" s="1065"/>
      <c r="AV123" s="1066"/>
      <c r="AW123" s="1066"/>
      <c r="AX123" s="1066"/>
      <c r="AY123" s="1066"/>
      <c r="AZ123" s="257" t="s">
        <v>179</v>
      </c>
      <c r="BA123" s="257"/>
      <c r="BB123" s="257"/>
      <c r="BC123" s="257"/>
      <c r="BD123" s="257"/>
      <c r="BE123" s="257"/>
      <c r="BF123" s="257"/>
      <c r="BG123" s="257"/>
      <c r="BH123" s="257"/>
      <c r="BI123" s="257"/>
      <c r="BJ123" s="257"/>
      <c r="BK123" s="257"/>
      <c r="BL123" s="257"/>
      <c r="BM123" s="257"/>
      <c r="BN123" s="257"/>
      <c r="BO123" s="1045" t="s">
        <v>458</v>
      </c>
      <c r="BP123" s="1076"/>
      <c r="BQ123" s="1136">
        <v>9692913</v>
      </c>
      <c r="BR123" s="1102"/>
      <c r="BS123" s="1102"/>
      <c r="BT123" s="1102"/>
      <c r="BU123" s="1102"/>
      <c r="BV123" s="1102">
        <v>9431821</v>
      </c>
      <c r="BW123" s="1102"/>
      <c r="BX123" s="1102"/>
      <c r="BY123" s="1102"/>
      <c r="BZ123" s="1102"/>
      <c r="CA123" s="1102">
        <v>9493199</v>
      </c>
      <c r="CB123" s="1102"/>
      <c r="CC123" s="1102"/>
      <c r="CD123" s="1102"/>
      <c r="CE123" s="1102"/>
      <c r="CF123" s="1069"/>
      <c r="CG123" s="1070"/>
      <c r="CH123" s="1070"/>
      <c r="CI123" s="1070"/>
      <c r="CJ123" s="1071"/>
      <c r="CK123" s="1080"/>
      <c r="CL123" s="1081"/>
      <c r="CM123" s="1081"/>
      <c r="CN123" s="1081"/>
      <c r="CO123" s="1082"/>
      <c r="CP123" s="1090" t="s">
        <v>393</v>
      </c>
      <c r="CQ123" s="1091"/>
      <c r="CR123" s="1091"/>
      <c r="CS123" s="1091"/>
      <c r="CT123" s="1091"/>
      <c r="CU123" s="1091"/>
      <c r="CV123" s="1091"/>
      <c r="CW123" s="1091"/>
      <c r="CX123" s="1091"/>
      <c r="CY123" s="1091"/>
      <c r="CZ123" s="1091"/>
      <c r="DA123" s="1091"/>
      <c r="DB123" s="1091"/>
      <c r="DC123" s="1091"/>
      <c r="DD123" s="1091"/>
      <c r="DE123" s="1091"/>
      <c r="DF123" s="1092"/>
      <c r="DG123" s="1028" t="s">
        <v>423</v>
      </c>
      <c r="DH123" s="1029"/>
      <c r="DI123" s="1029"/>
      <c r="DJ123" s="1029"/>
      <c r="DK123" s="1030"/>
      <c r="DL123" s="1031" t="s">
        <v>122</v>
      </c>
      <c r="DM123" s="1029"/>
      <c r="DN123" s="1029"/>
      <c r="DO123" s="1029"/>
      <c r="DP123" s="1030"/>
      <c r="DQ123" s="1031" t="s">
        <v>427</v>
      </c>
      <c r="DR123" s="1029"/>
      <c r="DS123" s="1029"/>
      <c r="DT123" s="1029"/>
      <c r="DU123" s="1030"/>
      <c r="DV123" s="1032" t="s">
        <v>122</v>
      </c>
      <c r="DW123" s="1033"/>
      <c r="DX123" s="1033"/>
      <c r="DY123" s="1033"/>
      <c r="DZ123" s="1034"/>
    </row>
    <row r="124" spans="1:130" s="226" customFormat="1" ht="26.25" customHeight="1" thickBot="1" x14ac:dyDescent="0.2">
      <c r="A124" s="1130"/>
      <c r="B124" s="1016"/>
      <c r="C124" s="986" t="s">
        <v>446</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122</v>
      </c>
      <c r="AB124" s="1029"/>
      <c r="AC124" s="1029"/>
      <c r="AD124" s="1029"/>
      <c r="AE124" s="1030"/>
      <c r="AF124" s="1031" t="s">
        <v>122</v>
      </c>
      <c r="AG124" s="1029"/>
      <c r="AH124" s="1029"/>
      <c r="AI124" s="1029"/>
      <c r="AJ124" s="1030"/>
      <c r="AK124" s="1031" t="s">
        <v>423</v>
      </c>
      <c r="AL124" s="1029"/>
      <c r="AM124" s="1029"/>
      <c r="AN124" s="1029"/>
      <c r="AO124" s="1030"/>
      <c r="AP124" s="1032" t="s">
        <v>423</v>
      </c>
      <c r="AQ124" s="1033"/>
      <c r="AR124" s="1033"/>
      <c r="AS124" s="1033"/>
      <c r="AT124" s="1034"/>
      <c r="AU124" s="1132" t="s">
        <v>459</v>
      </c>
      <c r="AV124" s="1133"/>
      <c r="AW124" s="1133"/>
      <c r="AX124" s="1133"/>
      <c r="AY124" s="1133"/>
      <c r="AZ124" s="1133"/>
      <c r="BA124" s="1133"/>
      <c r="BB124" s="1133"/>
      <c r="BC124" s="1133"/>
      <c r="BD124" s="1133"/>
      <c r="BE124" s="1133"/>
      <c r="BF124" s="1133"/>
      <c r="BG124" s="1133"/>
      <c r="BH124" s="1133"/>
      <c r="BI124" s="1133"/>
      <c r="BJ124" s="1133"/>
      <c r="BK124" s="1133"/>
      <c r="BL124" s="1133"/>
      <c r="BM124" s="1133"/>
      <c r="BN124" s="1133"/>
      <c r="BO124" s="1133"/>
      <c r="BP124" s="1134"/>
      <c r="BQ124" s="1135">
        <v>59.6</v>
      </c>
      <c r="BR124" s="1098"/>
      <c r="BS124" s="1098"/>
      <c r="BT124" s="1098"/>
      <c r="BU124" s="1098"/>
      <c r="BV124" s="1098">
        <v>67.8</v>
      </c>
      <c r="BW124" s="1098"/>
      <c r="BX124" s="1098"/>
      <c r="BY124" s="1098"/>
      <c r="BZ124" s="1098"/>
      <c r="CA124" s="1098">
        <v>61.5</v>
      </c>
      <c r="CB124" s="1098"/>
      <c r="CC124" s="1098"/>
      <c r="CD124" s="1098"/>
      <c r="CE124" s="1098"/>
      <c r="CF124" s="1099"/>
      <c r="CG124" s="1100"/>
      <c r="CH124" s="1100"/>
      <c r="CI124" s="1100"/>
      <c r="CJ124" s="1101"/>
      <c r="CK124" s="1083"/>
      <c r="CL124" s="1083"/>
      <c r="CM124" s="1083"/>
      <c r="CN124" s="1083"/>
      <c r="CO124" s="1084"/>
      <c r="CP124" s="1090" t="s">
        <v>460</v>
      </c>
      <c r="CQ124" s="1091"/>
      <c r="CR124" s="1091"/>
      <c r="CS124" s="1091"/>
      <c r="CT124" s="1091"/>
      <c r="CU124" s="1091"/>
      <c r="CV124" s="1091"/>
      <c r="CW124" s="1091"/>
      <c r="CX124" s="1091"/>
      <c r="CY124" s="1091"/>
      <c r="CZ124" s="1091"/>
      <c r="DA124" s="1091"/>
      <c r="DB124" s="1091"/>
      <c r="DC124" s="1091"/>
      <c r="DD124" s="1091"/>
      <c r="DE124" s="1091"/>
      <c r="DF124" s="1092"/>
      <c r="DG124" s="1075" t="s">
        <v>122</v>
      </c>
      <c r="DH124" s="1054"/>
      <c r="DI124" s="1054"/>
      <c r="DJ124" s="1054"/>
      <c r="DK124" s="1055"/>
      <c r="DL124" s="1053" t="s">
        <v>423</v>
      </c>
      <c r="DM124" s="1054"/>
      <c r="DN124" s="1054"/>
      <c r="DO124" s="1054"/>
      <c r="DP124" s="1055"/>
      <c r="DQ124" s="1053" t="s">
        <v>122</v>
      </c>
      <c r="DR124" s="1054"/>
      <c r="DS124" s="1054"/>
      <c r="DT124" s="1054"/>
      <c r="DU124" s="1055"/>
      <c r="DV124" s="1056" t="s">
        <v>122</v>
      </c>
      <c r="DW124" s="1057"/>
      <c r="DX124" s="1057"/>
      <c r="DY124" s="1057"/>
      <c r="DZ124" s="1058"/>
    </row>
    <row r="125" spans="1:130" s="226" customFormat="1" ht="26.25" customHeight="1" x14ac:dyDescent="0.15">
      <c r="A125" s="1130"/>
      <c r="B125" s="1016"/>
      <c r="C125" s="986" t="s">
        <v>448</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423</v>
      </c>
      <c r="AB125" s="1029"/>
      <c r="AC125" s="1029"/>
      <c r="AD125" s="1029"/>
      <c r="AE125" s="1030"/>
      <c r="AF125" s="1031" t="s">
        <v>122</v>
      </c>
      <c r="AG125" s="1029"/>
      <c r="AH125" s="1029"/>
      <c r="AI125" s="1029"/>
      <c r="AJ125" s="1030"/>
      <c r="AK125" s="1031" t="s">
        <v>423</v>
      </c>
      <c r="AL125" s="1029"/>
      <c r="AM125" s="1029"/>
      <c r="AN125" s="1029"/>
      <c r="AO125" s="1030"/>
      <c r="AP125" s="1032" t="s">
        <v>423</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461</v>
      </c>
      <c r="CL125" s="1078"/>
      <c r="CM125" s="1078"/>
      <c r="CN125" s="1078"/>
      <c r="CO125" s="1079"/>
      <c r="CP125" s="1010" t="s">
        <v>462</v>
      </c>
      <c r="CQ125" s="959"/>
      <c r="CR125" s="959"/>
      <c r="CS125" s="959"/>
      <c r="CT125" s="959"/>
      <c r="CU125" s="959"/>
      <c r="CV125" s="959"/>
      <c r="CW125" s="959"/>
      <c r="CX125" s="959"/>
      <c r="CY125" s="959"/>
      <c r="CZ125" s="959"/>
      <c r="DA125" s="959"/>
      <c r="DB125" s="959"/>
      <c r="DC125" s="959"/>
      <c r="DD125" s="959"/>
      <c r="DE125" s="959"/>
      <c r="DF125" s="960"/>
      <c r="DG125" s="996" t="s">
        <v>122</v>
      </c>
      <c r="DH125" s="997"/>
      <c r="DI125" s="997"/>
      <c r="DJ125" s="997"/>
      <c r="DK125" s="997"/>
      <c r="DL125" s="997" t="s">
        <v>122</v>
      </c>
      <c r="DM125" s="997"/>
      <c r="DN125" s="997"/>
      <c r="DO125" s="997"/>
      <c r="DP125" s="997"/>
      <c r="DQ125" s="997" t="s">
        <v>423</v>
      </c>
      <c r="DR125" s="997"/>
      <c r="DS125" s="997"/>
      <c r="DT125" s="997"/>
      <c r="DU125" s="997"/>
      <c r="DV125" s="998" t="s">
        <v>122</v>
      </c>
      <c r="DW125" s="998"/>
      <c r="DX125" s="998"/>
      <c r="DY125" s="998"/>
      <c r="DZ125" s="999"/>
    </row>
    <row r="126" spans="1:130" s="226" customFormat="1" ht="26.25" customHeight="1" thickBot="1" x14ac:dyDescent="0.2">
      <c r="A126" s="1130"/>
      <c r="B126" s="1016"/>
      <c r="C126" s="986" t="s">
        <v>450</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123527</v>
      </c>
      <c r="AB126" s="1029"/>
      <c r="AC126" s="1029"/>
      <c r="AD126" s="1029"/>
      <c r="AE126" s="1030"/>
      <c r="AF126" s="1031">
        <v>121890</v>
      </c>
      <c r="AG126" s="1029"/>
      <c r="AH126" s="1029"/>
      <c r="AI126" s="1029"/>
      <c r="AJ126" s="1030"/>
      <c r="AK126" s="1031">
        <v>119181</v>
      </c>
      <c r="AL126" s="1029"/>
      <c r="AM126" s="1029"/>
      <c r="AN126" s="1029"/>
      <c r="AO126" s="1030"/>
      <c r="AP126" s="1032">
        <v>3.4</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463</v>
      </c>
      <c r="CQ126" s="1020"/>
      <c r="CR126" s="1020"/>
      <c r="CS126" s="1020"/>
      <c r="CT126" s="1020"/>
      <c r="CU126" s="1020"/>
      <c r="CV126" s="1020"/>
      <c r="CW126" s="1020"/>
      <c r="CX126" s="1020"/>
      <c r="CY126" s="1020"/>
      <c r="CZ126" s="1020"/>
      <c r="DA126" s="1020"/>
      <c r="DB126" s="1020"/>
      <c r="DC126" s="1020"/>
      <c r="DD126" s="1020"/>
      <c r="DE126" s="1020"/>
      <c r="DF126" s="1021"/>
      <c r="DG126" s="989" t="s">
        <v>427</v>
      </c>
      <c r="DH126" s="990"/>
      <c r="DI126" s="990"/>
      <c r="DJ126" s="990"/>
      <c r="DK126" s="990"/>
      <c r="DL126" s="990" t="s">
        <v>427</v>
      </c>
      <c r="DM126" s="990"/>
      <c r="DN126" s="990"/>
      <c r="DO126" s="990"/>
      <c r="DP126" s="990"/>
      <c r="DQ126" s="990" t="s">
        <v>122</v>
      </c>
      <c r="DR126" s="990"/>
      <c r="DS126" s="990"/>
      <c r="DT126" s="990"/>
      <c r="DU126" s="990"/>
      <c r="DV126" s="991" t="s">
        <v>122</v>
      </c>
      <c r="DW126" s="991"/>
      <c r="DX126" s="991"/>
      <c r="DY126" s="991"/>
      <c r="DZ126" s="992"/>
    </row>
    <row r="127" spans="1:130" s="226" customFormat="1" ht="26.25" customHeight="1" x14ac:dyDescent="0.15">
      <c r="A127" s="1131"/>
      <c r="B127" s="1018"/>
      <c r="C127" s="1072" t="s">
        <v>464</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427</v>
      </c>
      <c r="AB127" s="1029"/>
      <c r="AC127" s="1029"/>
      <c r="AD127" s="1029"/>
      <c r="AE127" s="1030"/>
      <c r="AF127" s="1031" t="s">
        <v>423</v>
      </c>
      <c r="AG127" s="1029"/>
      <c r="AH127" s="1029"/>
      <c r="AI127" s="1029"/>
      <c r="AJ127" s="1030"/>
      <c r="AK127" s="1031" t="s">
        <v>122</v>
      </c>
      <c r="AL127" s="1029"/>
      <c r="AM127" s="1029"/>
      <c r="AN127" s="1029"/>
      <c r="AO127" s="1030"/>
      <c r="AP127" s="1032" t="s">
        <v>122</v>
      </c>
      <c r="AQ127" s="1033"/>
      <c r="AR127" s="1033"/>
      <c r="AS127" s="1033"/>
      <c r="AT127" s="1034"/>
      <c r="AU127" s="262"/>
      <c r="AV127" s="262"/>
      <c r="AW127" s="262"/>
      <c r="AX127" s="1103" t="s">
        <v>465</v>
      </c>
      <c r="AY127" s="1104"/>
      <c r="AZ127" s="1104"/>
      <c r="BA127" s="1104"/>
      <c r="BB127" s="1104"/>
      <c r="BC127" s="1104"/>
      <c r="BD127" s="1104"/>
      <c r="BE127" s="1105"/>
      <c r="BF127" s="1106" t="s">
        <v>466</v>
      </c>
      <c r="BG127" s="1104"/>
      <c r="BH127" s="1104"/>
      <c r="BI127" s="1104"/>
      <c r="BJ127" s="1104"/>
      <c r="BK127" s="1104"/>
      <c r="BL127" s="1105"/>
      <c r="BM127" s="1106" t="s">
        <v>467</v>
      </c>
      <c r="BN127" s="1104"/>
      <c r="BO127" s="1104"/>
      <c r="BP127" s="1104"/>
      <c r="BQ127" s="1104"/>
      <c r="BR127" s="1104"/>
      <c r="BS127" s="1105"/>
      <c r="BT127" s="1106" t="s">
        <v>468</v>
      </c>
      <c r="BU127" s="1104"/>
      <c r="BV127" s="1104"/>
      <c r="BW127" s="1104"/>
      <c r="BX127" s="1104"/>
      <c r="BY127" s="1104"/>
      <c r="BZ127" s="1128"/>
      <c r="CA127" s="262"/>
      <c r="CB127" s="262"/>
      <c r="CC127" s="262"/>
      <c r="CD127" s="263"/>
      <c r="CE127" s="263"/>
      <c r="CF127" s="263"/>
      <c r="CG127" s="260"/>
      <c r="CH127" s="260"/>
      <c r="CI127" s="260"/>
      <c r="CJ127" s="261"/>
      <c r="CK127" s="1094"/>
      <c r="CL127" s="1081"/>
      <c r="CM127" s="1081"/>
      <c r="CN127" s="1081"/>
      <c r="CO127" s="1082"/>
      <c r="CP127" s="1019" t="s">
        <v>469</v>
      </c>
      <c r="CQ127" s="1020"/>
      <c r="CR127" s="1020"/>
      <c r="CS127" s="1020"/>
      <c r="CT127" s="1020"/>
      <c r="CU127" s="1020"/>
      <c r="CV127" s="1020"/>
      <c r="CW127" s="1020"/>
      <c r="CX127" s="1020"/>
      <c r="CY127" s="1020"/>
      <c r="CZ127" s="1020"/>
      <c r="DA127" s="1020"/>
      <c r="DB127" s="1020"/>
      <c r="DC127" s="1020"/>
      <c r="DD127" s="1020"/>
      <c r="DE127" s="1020"/>
      <c r="DF127" s="1021"/>
      <c r="DG127" s="989" t="s">
        <v>423</v>
      </c>
      <c r="DH127" s="990"/>
      <c r="DI127" s="990"/>
      <c r="DJ127" s="990"/>
      <c r="DK127" s="990"/>
      <c r="DL127" s="990" t="s">
        <v>122</v>
      </c>
      <c r="DM127" s="990"/>
      <c r="DN127" s="990"/>
      <c r="DO127" s="990"/>
      <c r="DP127" s="990"/>
      <c r="DQ127" s="990" t="s">
        <v>423</v>
      </c>
      <c r="DR127" s="990"/>
      <c r="DS127" s="990"/>
      <c r="DT127" s="990"/>
      <c r="DU127" s="990"/>
      <c r="DV127" s="991" t="s">
        <v>122</v>
      </c>
      <c r="DW127" s="991"/>
      <c r="DX127" s="991"/>
      <c r="DY127" s="991"/>
      <c r="DZ127" s="992"/>
    </row>
    <row r="128" spans="1:130" s="226" customFormat="1" ht="26.25" customHeight="1" thickBot="1" x14ac:dyDescent="0.2">
      <c r="A128" s="1114" t="s">
        <v>470</v>
      </c>
      <c r="B128" s="1115"/>
      <c r="C128" s="1115"/>
      <c r="D128" s="1115"/>
      <c r="E128" s="1115"/>
      <c r="F128" s="1115"/>
      <c r="G128" s="1115"/>
      <c r="H128" s="1115"/>
      <c r="I128" s="1115"/>
      <c r="J128" s="1115"/>
      <c r="K128" s="1115"/>
      <c r="L128" s="1115"/>
      <c r="M128" s="1115"/>
      <c r="N128" s="1115"/>
      <c r="O128" s="1115"/>
      <c r="P128" s="1115"/>
      <c r="Q128" s="1115"/>
      <c r="R128" s="1115"/>
      <c r="S128" s="1115"/>
      <c r="T128" s="1115"/>
      <c r="U128" s="1115"/>
      <c r="V128" s="1115"/>
      <c r="W128" s="1116" t="s">
        <v>471</v>
      </c>
      <c r="X128" s="1116"/>
      <c r="Y128" s="1116"/>
      <c r="Z128" s="1117"/>
      <c r="AA128" s="1118">
        <v>56591</v>
      </c>
      <c r="AB128" s="1119"/>
      <c r="AC128" s="1119"/>
      <c r="AD128" s="1119"/>
      <c r="AE128" s="1120"/>
      <c r="AF128" s="1121">
        <v>54584</v>
      </c>
      <c r="AG128" s="1119"/>
      <c r="AH128" s="1119"/>
      <c r="AI128" s="1119"/>
      <c r="AJ128" s="1120"/>
      <c r="AK128" s="1121">
        <v>57933</v>
      </c>
      <c r="AL128" s="1119"/>
      <c r="AM128" s="1119"/>
      <c r="AN128" s="1119"/>
      <c r="AO128" s="1120"/>
      <c r="AP128" s="1122"/>
      <c r="AQ128" s="1123"/>
      <c r="AR128" s="1123"/>
      <c r="AS128" s="1123"/>
      <c r="AT128" s="1124"/>
      <c r="AU128" s="262"/>
      <c r="AV128" s="262"/>
      <c r="AW128" s="262"/>
      <c r="AX128" s="958" t="s">
        <v>472</v>
      </c>
      <c r="AY128" s="959"/>
      <c r="AZ128" s="959"/>
      <c r="BA128" s="959"/>
      <c r="BB128" s="959"/>
      <c r="BC128" s="959"/>
      <c r="BD128" s="959"/>
      <c r="BE128" s="960"/>
      <c r="BF128" s="1125" t="s">
        <v>122</v>
      </c>
      <c r="BG128" s="1126"/>
      <c r="BH128" s="1126"/>
      <c r="BI128" s="1126"/>
      <c r="BJ128" s="1126"/>
      <c r="BK128" s="1126"/>
      <c r="BL128" s="1127"/>
      <c r="BM128" s="1125">
        <v>15</v>
      </c>
      <c r="BN128" s="1126"/>
      <c r="BO128" s="1126"/>
      <c r="BP128" s="1126"/>
      <c r="BQ128" s="1126"/>
      <c r="BR128" s="1126"/>
      <c r="BS128" s="1127"/>
      <c r="BT128" s="1125">
        <v>20</v>
      </c>
      <c r="BU128" s="1126"/>
      <c r="BV128" s="1126"/>
      <c r="BW128" s="1126"/>
      <c r="BX128" s="1126"/>
      <c r="BY128" s="1126"/>
      <c r="BZ128" s="1149"/>
      <c r="CA128" s="263"/>
      <c r="CB128" s="263"/>
      <c r="CC128" s="263"/>
      <c r="CD128" s="263"/>
      <c r="CE128" s="263"/>
      <c r="CF128" s="263"/>
      <c r="CG128" s="260"/>
      <c r="CH128" s="260"/>
      <c r="CI128" s="260"/>
      <c r="CJ128" s="261"/>
      <c r="CK128" s="1095"/>
      <c r="CL128" s="1096"/>
      <c r="CM128" s="1096"/>
      <c r="CN128" s="1096"/>
      <c r="CO128" s="1097"/>
      <c r="CP128" s="1107" t="s">
        <v>473</v>
      </c>
      <c r="CQ128" s="1108"/>
      <c r="CR128" s="1108"/>
      <c r="CS128" s="1108"/>
      <c r="CT128" s="1108"/>
      <c r="CU128" s="1108"/>
      <c r="CV128" s="1108"/>
      <c r="CW128" s="1108"/>
      <c r="CX128" s="1108"/>
      <c r="CY128" s="1108"/>
      <c r="CZ128" s="1108"/>
      <c r="DA128" s="1108"/>
      <c r="DB128" s="1108"/>
      <c r="DC128" s="1108"/>
      <c r="DD128" s="1108"/>
      <c r="DE128" s="1108"/>
      <c r="DF128" s="1109"/>
      <c r="DG128" s="1110" t="s">
        <v>122</v>
      </c>
      <c r="DH128" s="1111"/>
      <c r="DI128" s="1111"/>
      <c r="DJ128" s="1111"/>
      <c r="DK128" s="1111"/>
      <c r="DL128" s="1111" t="s">
        <v>122</v>
      </c>
      <c r="DM128" s="1111"/>
      <c r="DN128" s="1111"/>
      <c r="DO128" s="1111"/>
      <c r="DP128" s="1111"/>
      <c r="DQ128" s="1111" t="s">
        <v>122</v>
      </c>
      <c r="DR128" s="1111"/>
      <c r="DS128" s="1111"/>
      <c r="DT128" s="1111"/>
      <c r="DU128" s="1111"/>
      <c r="DV128" s="1112" t="s">
        <v>122</v>
      </c>
      <c r="DW128" s="1112"/>
      <c r="DX128" s="1112"/>
      <c r="DY128" s="1112"/>
      <c r="DZ128" s="1113"/>
    </row>
    <row r="129" spans="1:131" s="226" customFormat="1" ht="26.25" customHeight="1" x14ac:dyDescent="0.15">
      <c r="A129" s="1000" t="s">
        <v>103</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474</v>
      </c>
      <c r="X129" s="1144"/>
      <c r="Y129" s="1144"/>
      <c r="Z129" s="1145"/>
      <c r="AA129" s="1028">
        <v>4268454</v>
      </c>
      <c r="AB129" s="1029"/>
      <c r="AC129" s="1029"/>
      <c r="AD129" s="1029"/>
      <c r="AE129" s="1030"/>
      <c r="AF129" s="1031">
        <v>4216027</v>
      </c>
      <c r="AG129" s="1029"/>
      <c r="AH129" s="1029"/>
      <c r="AI129" s="1029"/>
      <c r="AJ129" s="1030"/>
      <c r="AK129" s="1031">
        <v>4170032</v>
      </c>
      <c r="AL129" s="1029"/>
      <c r="AM129" s="1029"/>
      <c r="AN129" s="1029"/>
      <c r="AO129" s="1030"/>
      <c r="AP129" s="1146"/>
      <c r="AQ129" s="1147"/>
      <c r="AR129" s="1147"/>
      <c r="AS129" s="1147"/>
      <c r="AT129" s="1148"/>
      <c r="AU129" s="264"/>
      <c r="AV129" s="264"/>
      <c r="AW129" s="264"/>
      <c r="AX129" s="1137" t="s">
        <v>475</v>
      </c>
      <c r="AY129" s="1020"/>
      <c r="AZ129" s="1020"/>
      <c r="BA129" s="1020"/>
      <c r="BB129" s="1020"/>
      <c r="BC129" s="1020"/>
      <c r="BD129" s="1020"/>
      <c r="BE129" s="1021"/>
      <c r="BF129" s="1138" t="s">
        <v>122</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476</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477</v>
      </c>
      <c r="X130" s="1144"/>
      <c r="Y130" s="1144"/>
      <c r="Z130" s="1145"/>
      <c r="AA130" s="1028">
        <v>632708</v>
      </c>
      <c r="AB130" s="1029"/>
      <c r="AC130" s="1029"/>
      <c r="AD130" s="1029"/>
      <c r="AE130" s="1030"/>
      <c r="AF130" s="1031">
        <v>645036</v>
      </c>
      <c r="AG130" s="1029"/>
      <c r="AH130" s="1029"/>
      <c r="AI130" s="1029"/>
      <c r="AJ130" s="1030"/>
      <c r="AK130" s="1031">
        <v>630361</v>
      </c>
      <c r="AL130" s="1029"/>
      <c r="AM130" s="1029"/>
      <c r="AN130" s="1029"/>
      <c r="AO130" s="1030"/>
      <c r="AP130" s="1146"/>
      <c r="AQ130" s="1147"/>
      <c r="AR130" s="1147"/>
      <c r="AS130" s="1147"/>
      <c r="AT130" s="1148"/>
      <c r="AU130" s="264"/>
      <c r="AV130" s="264"/>
      <c r="AW130" s="264"/>
      <c r="AX130" s="1137" t="s">
        <v>478</v>
      </c>
      <c r="AY130" s="1020"/>
      <c r="AZ130" s="1020"/>
      <c r="BA130" s="1020"/>
      <c r="BB130" s="1020"/>
      <c r="BC130" s="1020"/>
      <c r="BD130" s="1020"/>
      <c r="BE130" s="1021"/>
      <c r="BF130" s="1174">
        <v>10.6</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479</v>
      </c>
      <c r="X131" s="1182"/>
      <c r="Y131" s="1182"/>
      <c r="Z131" s="1183"/>
      <c r="AA131" s="1075">
        <v>3635746</v>
      </c>
      <c r="AB131" s="1054"/>
      <c r="AC131" s="1054"/>
      <c r="AD131" s="1054"/>
      <c r="AE131" s="1055"/>
      <c r="AF131" s="1053">
        <v>3570991</v>
      </c>
      <c r="AG131" s="1054"/>
      <c r="AH131" s="1054"/>
      <c r="AI131" s="1054"/>
      <c r="AJ131" s="1055"/>
      <c r="AK131" s="1053">
        <v>3539671</v>
      </c>
      <c r="AL131" s="1054"/>
      <c r="AM131" s="1054"/>
      <c r="AN131" s="1054"/>
      <c r="AO131" s="1055"/>
      <c r="AP131" s="1184"/>
      <c r="AQ131" s="1185"/>
      <c r="AR131" s="1185"/>
      <c r="AS131" s="1185"/>
      <c r="AT131" s="1186"/>
      <c r="AU131" s="264"/>
      <c r="AV131" s="264"/>
      <c r="AW131" s="264"/>
      <c r="AX131" s="1156" t="s">
        <v>480</v>
      </c>
      <c r="AY131" s="1108"/>
      <c r="AZ131" s="1108"/>
      <c r="BA131" s="1108"/>
      <c r="BB131" s="1108"/>
      <c r="BC131" s="1108"/>
      <c r="BD131" s="1108"/>
      <c r="BE131" s="1109"/>
      <c r="BF131" s="1157">
        <v>61.5</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481</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482</v>
      </c>
      <c r="W132" s="1167"/>
      <c r="X132" s="1167"/>
      <c r="Y132" s="1167"/>
      <c r="Z132" s="1168"/>
      <c r="AA132" s="1169">
        <v>11.05940844</v>
      </c>
      <c r="AB132" s="1170"/>
      <c r="AC132" s="1170"/>
      <c r="AD132" s="1170"/>
      <c r="AE132" s="1171"/>
      <c r="AF132" s="1172">
        <v>10.5566494</v>
      </c>
      <c r="AG132" s="1170"/>
      <c r="AH132" s="1170"/>
      <c r="AI132" s="1170"/>
      <c r="AJ132" s="1171"/>
      <c r="AK132" s="1172">
        <v>10.362658</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483</v>
      </c>
      <c r="W133" s="1150"/>
      <c r="X133" s="1150"/>
      <c r="Y133" s="1150"/>
      <c r="Z133" s="1151"/>
      <c r="AA133" s="1152">
        <v>12.8</v>
      </c>
      <c r="AB133" s="1153"/>
      <c r="AC133" s="1153"/>
      <c r="AD133" s="1153"/>
      <c r="AE133" s="1154"/>
      <c r="AF133" s="1152">
        <v>10.9</v>
      </c>
      <c r="AG133" s="1153"/>
      <c r="AH133" s="1153"/>
      <c r="AI133" s="1153"/>
      <c r="AJ133" s="1154"/>
      <c r="AK133" s="1152">
        <v>10.6</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sYYs+ILDgEkqNqxFzNCMhV5WmCQZXfXvZDHEUty9f/no8ycw78Zz8A7nQWSL3/+zWz8D6niYHW/bub/2QCXLsg==" saltValue="t5BY4wB3gWCsDk9s6sGdP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N61" zoomScaleNormal="85" zoomScaleSheetLayoutView="100" workbookViewId="0">
      <selection activeCell="AS74" sqref="AS74"/>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484</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s4HnXUhejTg5Jty0VLIkRWO3Cq4DDN7ui8j8Ol6QRyNa+3g+evzIRDwjRSrZrmymItF5e1OvRvCshtooHO2GUQ==" saltValue="WVD+PQzNs02khDl8nNILB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G55"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YEzf0jat1EhTgxzrkK1AA81IPkmxIZLut0floKaQexCZ916eKp4IXqfYpY0Hm0vZ7Yhi2CDMGRvgu+D+P6lzRA==" saltValue="NBV7bAWcYOIo4QP3B6bj6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B13"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486</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487</v>
      </c>
      <c r="AP7" s="283"/>
      <c r="AQ7" s="284" t="s">
        <v>488</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489</v>
      </c>
      <c r="AQ8" s="290" t="s">
        <v>490</v>
      </c>
      <c r="AR8" s="291" t="s">
        <v>491</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492</v>
      </c>
      <c r="AL9" s="1193"/>
      <c r="AM9" s="1193"/>
      <c r="AN9" s="1194"/>
      <c r="AO9" s="292">
        <v>985031</v>
      </c>
      <c r="AP9" s="292">
        <v>89818</v>
      </c>
      <c r="AQ9" s="293">
        <v>87072</v>
      </c>
      <c r="AR9" s="294">
        <v>3.2</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493</v>
      </c>
      <c r="AL10" s="1193"/>
      <c r="AM10" s="1193"/>
      <c r="AN10" s="1194"/>
      <c r="AO10" s="295">
        <v>35307</v>
      </c>
      <c r="AP10" s="295">
        <v>3219</v>
      </c>
      <c r="AQ10" s="296">
        <v>10235</v>
      </c>
      <c r="AR10" s="297">
        <v>-68.5</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494</v>
      </c>
      <c r="AL11" s="1193"/>
      <c r="AM11" s="1193"/>
      <c r="AN11" s="1194"/>
      <c r="AO11" s="295">
        <v>256588</v>
      </c>
      <c r="AP11" s="295">
        <v>23396</v>
      </c>
      <c r="AQ11" s="296">
        <v>13554</v>
      </c>
      <c r="AR11" s="297">
        <v>72.599999999999994</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495</v>
      </c>
      <c r="AL12" s="1193"/>
      <c r="AM12" s="1193"/>
      <c r="AN12" s="1194"/>
      <c r="AO12" s="295" t="s">
        <v>496</v>
      </c>
      <c r="AP12" s="295" t="s">
        <v>496</v>
      </c>
      <c r="AQ12" s="296">
        <v>777</v>
      </c>
      <c r="AR12" s="297" t="s">
        <v>496</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497</v>
      </c>
      <c r="AL13" s="1193"/>
      <c r="AM13" s="1193"/>
      <c r="AN13" s="1194"/>
      <c r="AO13" s="295" t="s">
        <v>496</v>
      </c>
      <c r="AP13" s="295" t="s">
        <v>496</v>
      </c>
      <c r="AQ13" s="296">
        <v>1</v>
      </c>
      <c r="AR13" s="297" t="s">
        <v>496</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498</v>
      </c>
      <c r="AL14" s="1193"/>
      <c r="AM14" s="1193"/>
      <c r="AN14" s="1194"/>
      <c r="AO14" s="295">
        <v>77508</v>
      </c>
      <c r="AP14" s="295">
        <v>7067</v>
      </c>
      <c r="AQ14" s="296">
        <v>4055</v>
      </c>
      <c r="AR14" s="297">
        <v>74.3</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499</v>
      </c>
      <c r="AL15" s="1193"/>
      <c r="AM15" s="1193"/>
      <c r="AN15" s="1194"/>
      <c r="AO15" s="295">
        <v>22989</v>
      </c>
      <c r="AP15" s="295">
        <v>2096</v>
      </c>
      <c r="AQ15" s="296">
        <v>1927</v>
      </c>
      <c r="AR15" s="297">
        <v>8.8000000000000007</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500</v>
      </c>
      <c r="AL16" s="1196"/>
      <c r="AM16" s="1196"/>
      <c r="AN16" s="1197"/>
      <c r="AO16" s="295">
        <v>-74397</v>
      </c>
      <c r="AP16" s="295">
        <v>-6784</v>
      </c>
      <c r="AQ16" s="296">
        <v>-9107</v>
      </c>
      <c r="AR16" s="297">
        <v>-25.5</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179</v>
      </c>
      <c r="AL17" s="1196"/>
      <c r="AM17" s="1196"/>
      <c r="AN17" s="1197"/>
      <c r="AO17" s="295">
        <v>1303026</v>
      </c>
      <c r="AP17" s="295">
        <v>118813</v>
      </c>
      <c r="AQ17" s="296">
        <v>108514</v>
      </c>
      <c r="AR17" s="297">
        <v>9.5</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501</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502</v>
      </c>
      <c r="AP20" s="303" t="s">
        <v>503</v>
      </c>
      <c r="AQ20" s="304" t="s">
        <v>504</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505</v>
      </c>
      <c r="AL21" s="1188"/>
      <c r="AM21" s="1188"/>
      <c r="AN21" s="1189"/>
      <c r="AO21" s="307">
        <v>9.94</v>
      </c>
      <c r="AP21" s="308">
        <v>10.050000000000001</v>
      </c>
      <c r="AQ21" s="309">
        <v>-0.11</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506</v>
      </c>
      <c r="AL22" s="1188"/>
      <c r="AM22" s="1188"/>
      <c r="AN22" s="1189"/>
      <c r="AO22" s="312">
        <v>100</v>
      </c>
      <c r="AP22" s="313">
        <v>96.5</v>
      </c>
      <c r="AQ22" s="314">
        <v>3.5</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508</v>
      </c>
      <c r="AO27" s="273"/>
      <c r="AP27" s="273"/>
      <c r="AQ27" s="273"/>
      <c r="AR27" s="273"/>
      <c r="AS27" s="273"/>
      <c r="AT27" s="273"/>
    </row>
    <row r="28" spans="1:46" ht="17.25" x14ac:dyDescent="0.15">
      <c r="A28" s="274" t="s">
        <v>509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510</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487</v>
      </c>
      <c r="AP30" s="283"/>
      <c r="AQ30" s="284" t="s">
        <v>488</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489</v>
      </c>
      <c r="AQ31" s="290" t="s">
        <v>490</v>
      </c>
      <c r="AR31" s="291" t="s">
        <v>491</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511</v>
      </c>
      <c r="AL32" s="1204"/>
      <c r="AM32" s="1204"/>
      <c r="AN32" s="1205"/>
      <c r="AO32" s="322">
        <v>750967</v>
      </c>
      <c r="AP32" s="322">
        <v>68475</v>
      </c>
      <c r="AQ32" s="323">
        <v>51702</v>
      </c>
      <c r="AR32" s="324">
        <v>32.4</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512</v>
      </c>
      <c r="AL33" s="1204"/>
      <c r="AM33" s="1204"/>
      <c r="AN33" s="1205"/>
      <c r="AO33" s="322" t="s">
        <v>496</v>
      </c>
      <c r="AP33" s="322" t="s">
        <v>496</v>
      </c>
      <c r="AQ33" s="323" t="s">
        <v>496</v>
      </c>
      <c r="AR33" s="324" t="s">
        <v>496</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513</v>
      </c>
      <c r="AL34" s="1204"/>
      <c r="AM34" s="1204"/>
      <c r="AN34" s="1205"/>
      <c r="AO34" s="322" t="s">
        <v>496</v>
      </c>
      <c r="AP34" s="322" t="s">
        <v>496</v>
      </c>
      <c r="AQ34" s="323">
        <v>10</v>
      </c>
      <c r="AR34" s="324" t="s">
        <v>496</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514</v>
      </c>
      <c r="AL35" s="1204"/>
      <c r="AM35" s="1204"/>
      <c r="AN35" s="1205"/>
      <c r="AO35" s="322">
        <v>149093</v>
      </c>
      <c r="AP35" s="322">
        <v>13595</v>
      </c>
      <c r="AQ35" s="323">
        <v>15257</v>
      </c>
      <c r="AR35" s="324">
        <v>-10.9</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515</v>
      </c>
      <c r="AL36" s="1204"/>
      <c r="AM36" s="1204"/>
      <c r="AN36" s="1205"/>
      <c r="AO36" s="322">
        <v>35857</v>
      </c>
      <c r="AP36" s="322">
        <v>3270</v>
      </c>
      <c r="AQ36" s="323">
        <v>3750</v>
      </c>
      <c r="AR36" s="324">
        <v>-12.8</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516</v>
      </c>
      <c r="AL37" s="1204"/>
      <c r="AM37" s="1204"/>
      <c r="AN37" s="1205"/>
      <c r="AO37" s="322">
        <v>119181</v>
      </c>
      <c r="AP37" s="322">
        <v>10867</v>
      </c>
      <c r="AQ37" s="323">
        <v>880</v>
      </c>
      <c r="AR37" s="324">
        <v>1134.9000000000001</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517</v>
      </c>
      <c r="AL38" s="1207"/>
      <c r="AM38" s="1207"/>
      <c r="AN38" s="1208"/>
      <c r="AO38" s="325" t="s">
        <v>496</v>
      </c>
      <c r="AP38" s="325" t="s">
        <v>496</v>
      </c>
      <c r="AQ38" s="326">
        <v>8</v>
      </c>
      <c r="AR38" s="314" t="s">
        <v>496</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518</v>
      </c>
      <c r="AL39" s="1207"/>
      <c r="AM39" s="1207"/>
      <c r="AN39" s="1208"/>
      <c r="AO39" s="322">
        <v>-57933</v>
      </c>
      <c r="AP39" s="322">
        <v>-5282</v>
      </c>
      <c r="AQ39" s="323">
        <v>-2230</v>
      </c>
      <c r="AR39" s="324">
        <v>136.9</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519</v>
      </c>
      <c r="AL40" s="1204"/>
      <c r="AM40" s="1204"/>
      <c r="AN40" s="1205"/>
      <c r="AO40" s="322">
        <v>-630361</v>
      </c>
      <c r="AP40" s="322">
        <v>-57478</v>
      </c>
      <c r="AQ40" s="323">
        <v>-47794</v>
      </c>
      <c r="AR40" s="324">
        <v>20.3</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292</v>
      </c>
      <c r="AL41" s="1210"/>
      <c r="AM41" s="1210"/>
      <c r="AN41" s="1211"/>
      <c r="AO41" s="322">
        <v>366804</v>
      </c>
      <c r="AP41" s="322">
        <v>33446</v>
      </c>
      <c r="AQ41" s="323">
        <v>21582</v>
      </c>
      <c r="AR41" s="324">
        <v>55</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520</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522</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487</v>
      </c>
      <c r="AN49" s="1200" t="s">
        <v>523</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524</v>
      </c>
      <c r="AO50" s="339" t="s">
        <v>525</v>
      </c>
      <c r="AP50" s="340" t="s">
        <v>526</v>
      </c>
      <c r="AQ50" s="341" t="s">
        <v>527</v>
      </c>
      <c r="AR50" s="342" t="s">
        <v>528</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529</v>
      </c>
      <c r="AL51" s="335"/>
      <c r="AM51" s="343">
        <v>1832467</v>
      </c>
      <c r="AN51" s="344">
        <v>159373</v>
      </c>
      <c r="AO51" s="345">
        <v>85.4</v>
      </c>
      <c r="AP51" s="346">
        <v>82748</v>
      </c>
      <c r="AQ51" s="347">
        <v>24.4</v>
      </c>
      <c r="AR51" s="348">
        <v>61</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530</v>
      </c>
      <c r="AM52" s="351">
        <v>578450</v>
      </c>
      <c r="AN52" s="352">
        <v>50309</v>
      </c>
      <c r="AO52" s="353">
        <v>0.9</v>
      </c>
      <c r="AP52" s="354">
        <v>44732</v>
      </c>
      <c r="AQ52" s="355">
        <v>22.5</v>
      </c>
      <c r="AR52" s="356">
        <v>-21.6</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531</v>
      </c>
      <c r="AL53" s="335"/>
      <c r="AM53" s="343">
        <v>3177647</v>
      </c>
      <c r="AN53" s="344">
        <v>282131</v>
      </c>
      <c r="AO53" s="345">
        <v>77</v>
      </c>
      <c r="AP53" s="346">
        <v>91837</v>
      </c>
      <c r="AQ53" s="347">
        <v>11</v>
      </c>
      <c r="AR53" s="348">
        <v>66</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530</v>
      </c>
      <c r="AM54" s="351">
        <v>1630954</v>
      </c>
      <c r="AN54" s="352">
        <v>144806</v>
      </c>
      <c r="AO54" s="353">
        <v>187.8</v>
      </c>
      <c r="AP54" s="354">
        <v>54439</v>
      </c>
      <c r="AQ54" s="355">
        <v>21.7</v>
      </c>
      <c r="AR54" s="356">
        <v>166.1</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532</v>
      </c>
      <c r="AL55" s="335"/>
      <c r="AM55" s="343">
        <v>2036288</v>
      </c>
      <c r="AN55" s="344">
        <v>182791</v>
      </c>
      <c r="AO55" s="345">
        <v>-35.200000000000003</v>
      </c>
      <c r="AP55" s="346">
        <v>75972</v>
      </c>
      <c r="AQ55" s="347">
        <v>-17.3</v>
      </c>
      <c r="AR55" s="348">
        <v>-17.899999999999999</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530</v>
      </c>
      <c r="AM56" s="351">
        <v>528203</v>
      </c>
      <c r="AN56" s="352">
        <v>47415</v>
      </c>
      <c r="AO56" s="353">
        <v>-67.3</v>
      </c>
      <c r="AP56" s="354">
        <v>40712</v>
      </c>
      <c r="AQ56" s="355">
        <v>-25.2</v>
      </c>
      <c r="AR56" s="356">
        <v>-42.1</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533</v>
      </c>
      <c r="AL57" s="335"/>
      <c r="AM57" s="343">
        <v>1277823</v>
      </c>
      <c r="AN57" s="344">
        <v>116335</v>
      </c>
      <c r="AO57" s="345">
        <v>-36.4</v>
      </c>
      <c r="AP57" s="346">
        <v>79466</v>
      </c>
      <c r="AQ57" s="347">
        <v>4.5999999999999996</v>
      </c>
      <c r="AR57" s="348">
        <v>-41</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530</v>
      </c>
      <c r="AM58" s="351">
        <v>710327</v>
      </c>
      <c r="AN58" s="352">
        <v>64669</v>
      </c>
      <c r="AO58" s="353">
        <v>36.4</v>
      </c>
      <c r="AP58" s="354">
        <v>44645</v>
      </c>
      <c r="AQ58" s="355">
        <v>9.6999999999999993</v>
      </c>
      <c r="AR58" s="356">
        <v>26.7</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534</v>
      </c>
      <c r="AL59" s="335"/>
      <c r="AM59" s="343">
        <v>1793230</v>
      </c>
      <c r="AN59" s="344">
        <v>163511</v>
      </c>
      <c r="AO59" s="345">
        <v>40.6</v>
      </c>
      <c r="AP59" s="346">
        <v>90072</v>
      </c>
      <c r="AQ59" s="347">
        <v>13.3</v>
      </c>
      <c r="AR59" s="348">
        <v>27.3</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530</v>
      </c>
      <c r="AM60" s="351">
        <v>414129</v>
      </c>
      <c r="AN60" s="352">
        <v>37761</v>
      </c>
      <c r="AO60" s="353">
        <v>-41.6</v>
      </c>
      <c r="AP60" s="354">
        <v>46083</v>
      </c>
      <c r="AQ60" s="355">
        <v>3.2</v>
      </c>
      <c r="AR60" s="356">
        <v>-44.8</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535</v>
      </c>
      <c r="AL61" s="357"/>
      <c r="AM61" s="358">
        <v>2023491</v>
      </c>
      <c r="AN61" s="359">
        <v>180828</v>
      </c>
      <c r="AO61" s="360">
        <v>26.3</v>
      </c>
      <c r="AP61" s="361">
        <v>84019</v>
      </c>
      <c r="AQ61" s="362">
        <v>7.2</v>
      </c>
      <c r="AR61" s="348">
        <v>19.100000000000001</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530</v>
      </c>
      <c r="AM62" s="351">
        <v>772413</v>
      </c>
      <c r="AN62" s="352">
        <v>68992</v>
      </c>
      <c r="AO62" s="353">
        <v>23.2</v>
      </c>
      <c r="AP62" s="354">
        <v>46122</v>
      </c>
      <c r="AQ62" s="355">
        <v>6.4</v>
      </c>
      <c r="AR62" s="356">
        <v>16.8</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Mc83IufGdlm8bNjObXD6IRGeIah0YE6TFQ7OUI4NLEmm4/J5u752MNiY0R1vCYc1CHlG7HMvAJd8hc4QjNyFOQ==" saltValue="jCkGXMtD0UtwdhD1tQMgh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85"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5iVsIrI9ymlrO7HvADA2O7m+KsCmEEdo30SPGfUlq3zHzwgZTN56hzMfK5HNBjbjZciq+eOMo5cPXsXVAj/x9g==" saltValue="2j+XIjXZzljTwogNtbwbJ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79"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484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KbnycFFWB5J/xRm7MOecSOZ28hpUY+GxnPSrIEnCFMq2TyfTrBXil1GcNl4nx3xyEd4P+RPMyAGM9EyFRYTMQ==" saltValue="vPgMjwT5RVegNH3rAYIN4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538</v>
      </c>
      <c r="G46" s="8" t="s">
        <v>539</v>
      </c>
      <c r="H46" s="8" t="s">
        <v>540</v>
      </c>
      <c r="I46" s="8" t="s">
        <v>541</v>
      </c>
      <c r="J46" s="9" t="s">
        <v>542</v>
      </c>
    </row>
    <row r="47" spans="2:10" ht="57.75" customHeight="1" x14ac:dyDescent="0.15">
      <c r="B47" s="10"/>
      <c r="C47" s="1212" t="s">
        <v>3</v>
      </c>
      <c r="D47" s="1212"/>
      <c r="E47" s="1213"/>
      <c r="F47" s="11">
        <v>12.09</v>
      </c>
      <c r="G47" s="12">
        <v>12.35</v>
      </c>
      <c r="H47" s="12">
        <v>12.28</v>
      </c>
      <c r="I47" s="12">
        <v>12.43</v>
      </c>
      <c r="J47" s="13">
        <v>12.57</v>
      </c>
    </row>
    <row r="48" spans="2:10" ht="57.75" customHeight="1" x14ac:dyDescent="0.15">
      <c r="B48" s="14"/>
      <c r="C48" s="1214" t="s">
        <v>4</v>
      </c>
      <c r="D48" s="1214"/>
      <c r="E48" s="1215"/>
      <c r="F48" s="15">
        <v>2.98</v>
      </c>
      <c r="G48" s="16">
        <v>6.03</v>
      </c>
      <c r="H48" s="16">
        <v>6.68</v>
      </c>
      <c r="I48" s="16">
        <v>5.05</v>
      </c>
      <c r="J48" s="17">
        <v>5.29</v>
      </c>
    </row>
    <row r="49" spans="2:10" ht="57.75" customHeight="1" thickBot="1" x14ac:dyDescent="0.2">
      <c r="B49" s="18"/>
      <c r="C49" s="1216" t="s">
        <v>5</v>
      </c>
      <c r="D49" s="1216"/>
      <c r="E49" s="1217"/>
      <c r="F49" s="19">
        <v>1.6</v>
      </c>
      <c r="G49" s="20">
        <v>3</v>
      </c>
      <c r="H49" s="20">
        <v>0.69</v>
      </c>
      <c r="I49" s="20" t="s">
        <v>543</v>
      </c>
      <c r="J49" s="21">
        <v>0.19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kkRYdSUEwfieMKeyYPZfgCvMKgXQAdoVQ8DbP+TaksN7JDjpTS2z8ROTA1wlPT66KDasPDRcDxx+rbKrycOUUg==" saltValue="S+u1DcHk0Z+Qh1Sr+J6QI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18</vt:i4>
      </vt:variant>
    </vt:vector>
  </HeadingPairs>
  <TitlesOfParts>
    <vt:vector size="18"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lpstr>Sheet1</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dcterms:created xsi:type="dcterms:W3CDTF">2019-06-06T04:17:59Z</dcterms:created>
  <dcterms:modified xsi:type="dcterms:W3CDTF">2019-12-23T01:05:53Z</dcterms:modified>
</cp:coreProperties>
</file>