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21120" windowHeight="9585" tabRatio="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AM34" i="9" l="1"/>
  <c r="AM35" i="9" s="1"/>
  <c r="BE34" i="9" l="1"/>
  <c r="BE35" i="9" s="1"/>
  <c r="BW34" i="9" l="1"/>
  <c r="BW35" i="9" s="1"/>
  <c r="CO34" i="9"/>
</calcChain>
</file>

<file path=xl/sharedStrings.xml><?xml version="1.0" encoding="utf-8"?>
<sst xmlns="http://schemas.openxmlformats.org/spreadsheetml/2006/main" count="983" uniqueCount="538">
  <si>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</si>
  <si>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</si>
  <si>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</si>
  <si>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</si>
  <si>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</si>
  <si>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</si>
  <si>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</si>
  <si>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</si>
  <si>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</si>
  <si>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</si>
  <si>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</si>
  <si>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</si>
  <si>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</si>
  <si>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</si>
  <si>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</si>
  <si>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</si>
  <si>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</si>
  <si>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</si>
  <si>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</si>
  <si>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</si>
  <si>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</si>
  <si>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</si>
  <si>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</si>
  <si>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</si>
  <si>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</si>
  <si>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</si>
  <si>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</si>
  <si>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</si>
  <si>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</si>
  <si>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</si>
  <si>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</si>
  <si>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</si>
  <si>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</si>
  <si>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</si>
  <si>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</si>
  <si>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</si>
  <si>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</si>
  <si>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</si>
  <si>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</si>
  <si>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</si>
  <si>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</si>
  <si>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</si>
  <si>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</si>
  <si>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</si>
  <si>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</si>
  <si>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</si>
  <si>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</si>
  <si>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</si>
  <si>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</si>
  <si>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</si>
  <si>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</si>
  <si>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</si>
  <si>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</si>
  <si>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</si>
  <si>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</si>
  <si>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</si>
  <si>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</si>
  <si>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</si>
  <si>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</si>
  <si>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</si>
  <si>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</si>
  <si>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</si>
  <si>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</si>
  <si>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</si>
  <si>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</si>
  <si>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</si>
  <si>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</si>
  <si>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</si>
  <si>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</si>
  <si>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</si>
  <si>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</si>
  <si>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</si>
  <si>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</si>
  <si>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</si>
  <si>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</si>
  <si>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</si>
  <si>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</si>
  <si>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</si>
  <si>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</si>
  <si>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</si>
  <si>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</si>
  <si>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上富良野町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</si>
  <si>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</si>
  <si>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</si>
  <si>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</si>
  <si>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</si>
  <si>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</si>
  <si>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</si>
  <si>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</si>
  <si>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</si>
  <si>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</si>
  <si>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</si>
  <si>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</si>
  <si>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</si>
  <si>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</si>
  <si>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</si>
  <si>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</si>
  <si>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</si>
  <si>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</si>
  <si>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</si>
  <si>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</si>
  <si>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</si>
  <si>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</si>
  <si>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</si>
  <si>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</si>
  <si>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</si>
  <si>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</si>
  <si>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</si>
  <si>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</si>
  <si>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</si>
  <si>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</si>
  <si>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</si>
  <si>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</si>
  <si>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</si>
  <si>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</si>
  <si>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</si>
  <si>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</si>
  <si>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</si>
  <si>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</si>
  <si>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</si>
  <si>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</si>
  <si>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</si>
  <si>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</si>
  <si>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</si>
  <si>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</si>
  <si>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</si>
  <si>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</si>
  <si>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</si>
  <si>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</si>
  <si>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</si>
  <si>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</si>
  <si>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</si>
  <si>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</si>
  <si>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</si>
  <si>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</si>
  <si>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</si>
  <si>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</si>
  <si>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</si>
  <si>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</si>
  <si>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</si>
  <si>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</si>
  <si>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</si>
  <si>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</si>
  <si>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</si>
  <si>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</si>
  <si>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</si>
  <si>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</si>
  <si>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</si>
  <si>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</si>
  <si>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</si>
  <si>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</si>
  <si>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</si>
  <si>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</si>
  <si>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</si>
  <si>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</si>
  <si>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</si>
  <si>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</si>
  <si>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</si>
  <si>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</si>
  <si>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</si>
  <si>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</si>
  <si>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</si>
  <si>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</si>
  <si>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</si>
  <si>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</si>
  <si>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</si>
  <si>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</si>
  <si>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</si>
  <si>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</si>
  <si>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</si>
  <si>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</si>
  <si>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</si>
  <si>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</si>
  <si>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</si>
  <si>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</si>
  <si>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</si>
  <si>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</si>
  <si>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</si>
  <si>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</si>
  <si>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</si>
  <si>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</si>
  <si>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</si>
  <si>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</si>
  <si>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</si>
  <si>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</si>
  <si>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</si>
  <si>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</si>
  <si>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</si>
  <si>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</si>
  <si>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</si>
  <si>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</si>
  <si>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</si>
  <si>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北海道上富良野町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</si>
  <si>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</si>
  <si>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</si>
  <si>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</si>
  <si>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</si>
  <si>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</si>
  <si>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</si>
  <si>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</si>
  <si>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</si>
  <si>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</si>
  <si>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</si>
  <si>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</si>
  <si>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</si>
  <si>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</si>
  <si>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</si>
  <si>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</si>
  <si>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</si>
  <si>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</si>
  <si>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</si>
  <si>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</si>
  <si>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</si>
  <si>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</si>
  <si>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</si>
  <si>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</si>
  <si>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</si>
  <si>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</si>
  <si>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</si>
  <si>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</si>
  <si>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</si>
  <si>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</si>
  <si>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</si>
  <si>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</si>
  <si>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</si>
  <si>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</si>
  <si>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</si>
  <si>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</si>
  <si>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</si>
  <si>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</si>
  <si>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</si>
  <si>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</si>
  <si>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</si>
  <si>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</si>
  <si>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</si>
  <si>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</si>
  <si>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</si>
  <si>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</si>
  <si>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</si>
  <si>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</si>
  <si>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</si>
  <si>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</si>
  <si>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</si>
  <si>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</si>
  <si>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</si>
  <si>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</si>
  <si>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</si>
  <si>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</si>
  <si>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</si>
  <si>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</si>
  <si>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</si>
  <si>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</si>
  <si>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</si>
  <si>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</si>
  <si>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</si>
  <si>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</si>
  <si>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</si>
  <si>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</si>
  <si>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</si>
  <si>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</si>
  <si>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</si>
  <si>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</si>
  <si>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</si>
  <si>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</si>
  <si>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</si>
  <si>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</si>
  <si>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</si>
  <si>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</si>
  <si>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</si>
  <si>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</si>
  <si>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</si>
  <si>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</si>
  <si>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</si>
  <si>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</si>
  <si>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</si>
  <si>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</si>
  <si>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</si>
  <si>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</si>
  <si>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</si>
  <si>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</si>
  <si>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</si>
  <si>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</si>
  <si>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</si>
  <si>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</si>
  <si>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</si>
  <si>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</si>
  <si>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</si>
  <si>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</si>
  <si>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</si>
  <si>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</si>
  <si>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</si>
  <si>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</si>
  <si>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</si>
  <si>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</si>
  <si>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</si>
  <si>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</si>
  <si>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</si>
  <si>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</si>
  <si>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</si>
  <si>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</si>
  <si>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</si>
  <si>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</si>
  <si>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</si>
  <si>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</si>
  <si>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</si>
  <si>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</si>
  <si>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</si>
  <si>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</si>
  <si>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</si>
  <si>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</si>
  <si>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</si>
  <si>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</si>
  <si>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</si>
  <si>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</si>
  <si>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</si>
  <si>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</si>
  <si>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</si>
  <si>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</si>
  <si>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</si>
  <si>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</si>
  <si>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</si>
  <si>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</si>
  <si>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</si>
  <si>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</si>
  <si>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</si>
  <si>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</si>
  <si>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</si>
  <si>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</si>
  <si>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</si>
  <si>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</si>
  <si>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</si>
  <si>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</si>
  <si>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</si>
  <si>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</si>
  <si>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</si>
  <si>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</si>
  <si>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</si>
  <si>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</si>
  <si>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</si>
  <si>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</si>
  <si>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北海道上富良野町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</si>
  <si>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</si>
  <si>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</si>
  <si>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</si>
  <si>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</si>
  <si>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</si>
  <si>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</si>
  <si>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</si>
  <si>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</si>
  <si>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</si>
  <si>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</si>
  <si>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</si>
  <si>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</si>
  <si>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</si>
  <si>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</si>
  <si>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</si>
  <si>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</si>
  <si>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</si>
  <si>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</si>
  <si>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</si>
  <si>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</si>
  <si>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</si>
  <si>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</si>
  <si>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</si>
  <si>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</si>
  <si>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</si>
  <si>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</si>
  <si>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</si>
  <si>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</si>
  <si>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</si>
  <si>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</si>
  <si>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</si>
  <si>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</si>
  <si>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</si>
  <si>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</si>
  <si>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</si>
  <si>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</si>
  <si>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ラベンダーハイツ事業特別会計</t>
    <phoneticPr fontId="5"/>
  </si>
  <si>
    <t>病院事業会計</t>
    <phoneticPr fontId="5"/>
  </si>
  <si>
    <t>法適用企業</t>
    <phoneticPr fontId="5"/>
  </si>
  <si>
    <t>水道事業会計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</si>
  <si>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</si>
  <si>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</si>
  <si>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</si>
  <si>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</si>
  <si>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</si>
  <si>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</si>
  <si>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</si>
  <si>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</si>
  <si>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</si>
  <si>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</si>
  <si>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</si>
  <si>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</si>
  <si>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</si>
  <si>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</si>
  <si>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</si>
  <si>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</si>
  <si>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</si>
  <si>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</si>
  <si>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</si>
  <si>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</si>
  <si>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</si>
  <si>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</si>
  <si>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</si>
  <si>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</si>
  <si>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</si>
  <si>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</si>
  <si>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</si>
  <si>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</si>
  <si>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</si>
  <si>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</si>
  <si>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</si>
  <si>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</si>
  <si>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</si>
  <si>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</si>
  <si>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</si>
  <si>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</si>
  <si>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</si>
  <si>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</si>
  <si>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</si>
  <si>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</si>
  <si>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</si>
  <si>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</si>
  <si>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</si>
  <si>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</si>
  <si>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</si>
  <si>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</si>
  <si>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</si>
  <si>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</si>
  <si>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</si>
  <si>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</si>
  <si>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</si>
  <si>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</si>
  <si>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</si>
  <si>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</si>
  <si>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</si>
  <si>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</si>
  <si>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</si>
  <si>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</si>
  <si>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</si>
  <si>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</si>
  <si>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</si>
  <si>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</si>
  <si>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</si>
  <si>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</si>
  <si>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</si>
  <si>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</si>
  <si>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</si>
  <si>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</si>
  <si>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</si>
  <si>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</si>
  <si>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</si>
  <si>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</si>
  <si>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</si>
  <si>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</si>
  <si>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</si>
  <si>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</si>
  <si>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</si>
  <si>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</si>
  <si>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</si>
  <si>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</si>
  <si>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</si>
  <si>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</si>
  <si>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</si>
  <si>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</si>
  <si>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</si>
  <si>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</si>
  <si>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</si>
  <si>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</si>
  <si>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</si>
  <si>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</si>
  <si>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</si>
  <si>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</si>
  <si>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</si>
  <si>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</si>
  <si>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</si>
  <si>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</si>
  <si>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</si>
  <si>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</si>
  <si>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</si>
  <si>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</si>
  <si>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</si>
  <si>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</si>
  <si>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</si>
  <si>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</si>
  <si>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</si>
  <si>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</si>
  <si>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</si>
  <si>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</si>
  <si>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</si>
  <si>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</si>
  <si>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</si>
  <si>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</si>
  <si>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</si>
  <si>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</si>
  <si>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</si>
  <si>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</si>
  <si>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</si>
  <si>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</si>
  <si>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</si>
  <si>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</si>
  <si>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</si>
  <si>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</si>
  <si>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</si>
  <si>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</si>
  <si>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</si>
  <si>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</si>
  <si>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</si>
  <si>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</si>
  <si>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</si>
  <si>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</si>
  <si>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</si>
  <si>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</si>
  <si>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</si>
  <si>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</si>
  <si>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</si>
  <si>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0.32</t>
  </si>
  <si>
    <t>▲ 2.38</t>
  </si>
  <si>
    <t>▲ 1.99</t>
  </si>
  <si>
    <t>病院事業会計</t>
  </si>
  <si>
    <t>水道事業会計</t>
  </si>
  <si>
    <t>一般会計</t>
  </si>
  <si>
    <t>介護保険特別会計</t>
  </si>
  <si>
    <t>国民健康保険特別会計</t>
  </si>
  <si>
    <t>ラベンダーハイツ事業特別会計</t>
  </si>
  <si>
    <t>公共下水道事業特別会計</t>
  </si>
  <si>
    <t>簡易水道事業特別会計</t>
  </si>
  <si>
    <t>その他会計（赤字）</t>
  </si>
  <si>
    <t>その他会計（黒字）</t>
  </si>
  <si>
    <t>-</t>
    <phoneticPr fontId="2"/>
  </si>
  <si>
    <t>富良野広域連合</t>
    <phoneticPr fontId="2"/>
  </si>
  <si>
    <t>上川教育研修センター</t>
    <rPh sb="0" eb="2">
      <t>カミカワ</t>
    </rPh>
    <rPh sb="2" eb="4">
      <t>キョウイク</t>
    </rPh>
    <rPh sb="4" eb="6">
      <t>ケンシュウ</t>
    </rPh>
    <phoneticPr fontId="2"/>
  </si>
  <si>
    <t>-</t>
    <phoneticPr fontId="2"/>
  </si>
  <si>
    <t>-</t>
    <phoneticPr fontId="2"/>
  </si>
  <si>
    <t>-</t>
    <phoneticPr fontId="2"/>
  </si>
  <si>
    <t>上富良野町振興公社</t>
    <rPh sb="0" eb="5">
      <t>カミフラノチョウ</t>
    </rPh>
    <rPh sb="5" eb="7">
      <t>シンコウ</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</si>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</sst>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120900</c:v>
                </c:pt>
                <c:pt idx="1">
                  <c:v>78621</c:v>
                </c:pt>
                <c:pt idx="2">
                  <c:v>85973</c:v>
                </c:pt>
                <c:pt idx="3">
                  <c:v>159373</c:v>
                </c:pt>
                <c:pt idx="4">
                  <c:v>282131</c:v>
                </c:pt>
              </c:numCache>
            </c:numRef>
          </c:val>
          <c:smooth val="0"/>
        </c:ser>
        <c:dLbls>
          <c:showLegendKey val="0"/>
          <c:showVal val="0"/>
          <c:showCatName val="0"/>
          <c:showSerName val="0"/>
          <c:showPercent val="0"/>
          <c:showBubbleSize val="0"/>
        </c:dLbls>
        <c:marker val="1"/>
        <c:smooth val="0"/>
        <c:axId val="230232448"/>
        <c:axId val="230235136"/>
      </c:lineChart>
      <c:catAx>
        <c:axId val="2302324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235136"/>
        <c:crosses val="autoZero"/>
        <c:auto val="1"/>
        <c:lblAlgn val="ctr"/>
        <c:lblOffset val="100"/>
        <c:tickLblSkip val="1"/>
        <c:tickMarkSkip val="1"/>
        <c:noMultiLvlLbl val="0"/>
      </c:catAx>
      <c:valAx>
        <c:axId val="23023513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23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4.28</c:v>
                </c:pt>
                <c:pt idx="1">
                  <c:v>2.04</c:v>
                </c:pt>
                <c:pt idx="2">
                  <c:v>2.09</c:v>
                </c:pt>
                <c:pt idx="3">
                  <c:v>2.98</c:v>
                </c:pt>
                <c:pt idx="4">
                  <c:v>6.03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12.89</c:v>
                </c:pt>
                <c:pt idx="1">
                  <c:v>13.32</c:v>
                </c:pt>
                <c:pt idx="2">
                  <c:v>11.37</c:v>
                </c:pt>
                <c:pt idx="3">
                  <c:v>12.09</c:v>
                </c:pt>
                <c:pt idx="4">
                  <c:v>12.35</c:v>
                </c:pt>
              </c:numCache>
            </c:numRef>
          </c:val>
        </c:ser>
        <c:dLbls>
          <c:showLegendKey val="0"/>
          <c:showVal val="0"/>
          <c:showCatName val="0"/>
          <c:showSerName val="0"/>
          <c:showPercent val="0"/>
          <c:showBubbleSize val="0"/>
        </c:dLbls>
        <c:gapWidth val="250"/>
        <c:overlap val="100"/>
        <c:axId val="233393536"/>
        <c:axId val="233416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-0.32</c:v>
                </c:pt>
                <c:pt idx="1">
                  <c:v>-2.38</c:v>
                </c:pt>
                <c:pt idx="2">
                  <c:v>-1.99</c:v>
                </c:pt>
                <c:pt idx="3">
                  <c:v>1.6</c:v>
                </c:pt>
                <c:pt idx="4">
                  <c:v>3</c:v>
                </c:pt>
              </c:numCache>
            </c:numRef>
          </c:val>
          <c:smooth val="0"/>
        </c:ser>
        <c:dLbls>
          <c:showLegendKey val="0"/>
          <c:showVal val="0"/>
          <c:showCatName val="0"/>
          <c:showSerName val="0"/>
          <c:showPercent val="0"/>
          <c:showBubbleSize val="0"/>
        </c:dLbls>
        <c:marker val="1"/>
        <c:smooth val="0"/>
        <c:axId val="233393536"/>
        <c:axId val="233416192"/>
      </c:lineChart>
      <c:catAx>
        <c:axId val="23339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416192"/>
        <c:crosses val="autoZero"/>
        <c:auto val="1"/>
        <c:lblAlgn val="ctr"/>
        <c:lblOffset val="100"/>
        <c:tickLblSkip val="1"/>
        <c:tickMarkSkip val="1"/>
        <c:noMultiLvlLbl val="0"/>
      </c:catAx>
      <c:valAx>
        <c:axId val="23341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39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c:v>
                </c:pt>
                <c:pt idx="4">
                  <c:v>#N/A</c:v>
                </c:pt>
                <c:pt idx="5">
                  <c:v>0.03</c:v>
                </c:pt>
                <c:pt idx="6">
                  <c:v>#N/A</c:v>
                </c:pt>
                <c:pt idx="7">
                  <c:v>0.01</c:v>
                </c:pt>
                <c:pt idx="8">
                  <c:v>#N/A</c:v>
                </c:pt>
                <c:pt idx="9">
                  <c:v>0.01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0.05</c:v>
                </c:pt>
                <c:pt idx="4">
                  <c:v>#N/A</c:v>
                </c:pt>
                <c:pt idx="5">
                  <c:v>0.03</c:v>
                </c:pt>
                <c:pt idx="6">
                  <c:v>#N/A</c:v>
                </c:pt>
                <c:pt idx="7">
                  <c:v>0.03</c:v>
                </c:pt>
                <c:pt idx="8">
                  <c:v>#N/A</c:v>
                </c:pt>
                <c:pt idx="9">
                  <c:v>0.04</c:v>
                </c:pt>
              </c:numCache>
            </c:numRef>
          </c:val>
        </c:ser>
        <c:ser>
          <c:idx val="4"/>
          <c:order val="4"/>
          <c:tx>
            <c:strRef>
              <c:f>データシート!$A$31</c:f>
              <c:strCache>
                <c:ptCount val="1"/>
                <c:pt idx="0">
                  <c:v>ラベンダーハイツ事業特別会計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0.33</c:v>
                </c:pt>
                <c:pt idx="2">
                  <c:v>#N/A</c:v>
                </c:pt>
                <c:pt idx="3">
                  <c:v>0.39</c:v>
                </c:pt>
                <c:pt idx="4">
                  <c:v>#N/A</c:v>
                </c:pt>
                <c:pt idx="5">
                  <c:v>0.39</c:v>
                </c:pt>
                <c:pt idx="6">
                  <c:v>#N/A</c:v>
                </c:pt>
                <c:pt idx="7">
                  <c:v>0.35</c:v>
                </c:pt>
                <c:pt idx="8">
                  <c:v>#N/A</c:v>
                </c:pt>
                <c:pt idx="9">
                  <c:v>0.11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1.37</c:v>
                </c:pt>
                <c:pt idx="2">
                  <c:v>#N/A</c:v>
                </c:pt>
                <c:pt idx="3">
                  <c:v>1.87</c:v>
                </c:pt>
                <c:pt idx="4">
                  <c:v>#N/A</c:v>
                </c:pt>
                <c:pt idx="5">
                  <c:v>1.1399999999999999</c:v>
                </c:pt>
                <c:pt idx="6">
                  <c:v>#N/A</c:v>
                </c:pt>
                <c:pt idx="7">
                  <c:v>0.02</c:v>
                </c:pt>
                <c:pt idx="8">
                  <c:v>#N/A</c:v>
                </c:pt>
                <c:pt idx="9">
                  <c:v>0.26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0.53</c:v>
                </c:pt>
                <c:pt idx="2">
                  <c:v>#N/A</c:v>
                </c:pt>
                <c:pt idx="3">
                  <c:v>0.53</c:v>
                </c:pt>
                <c:pt idx="4">
                  <c:v>#N/A</c:v>
                </c:pt>
                <c:pt idx="5">
                  <c:v>0.2</c:v>
                </c:pt>
                <c:pt idx="6">
                  <c:v>#N/A</c:v>
                </c:pt>
                <c:pt idx="7">
                  <c:v>0.35</c:v>
                </c:pt>
                <c:pt idx="8">
                  <c:v>#N/A</c:v>
                </c:pt>
                <c:pt idx="9">
                  <c:v>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4.28</c:v>
                </c:pt>
                <c:pt idx="2">
                  <c:v>#N/A</c:v>
                </c:pt>
                <c:pt idx="3">
                  <c:v>2.0299999999999998</c:v>
                </c:pt>
                <c:pt idx="4">
                  <c:v>#N/A</c:v>
                </c:pt>
                <c:pt idx="5">
                  <c:v>2.09</c:v>
                </c:pt>
                <c:pt idx="6">
                  <c:v>#N/A</c:v>
                </c:pt>
                <c:pt idx="7">
                  <c:v>2.98</c:v>
                </c:pt>
                <c:pt idx="8">
                  <c:v>#N/A</c:v>
                </c:pt>
                <c:pt idx="9">
                  <c:v>6.02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5.08</c:v>
                </c:pt>
                <c:pt idx="2">
                  <c:v>#N/A</c:v>
                </c:pt>
                <c:pt idx="3">
                  <c:v>5.13</c:v>
                </c:pt>
                <c:pt idx="4">
                  <c:v>#N/A</c:v>
                </c:pt>
                <c:pt idx="5">
                  <c:v>5.49</c:v>
                </c:pt>
                <c:pt idx="6">
                  <c:v>#N/A</c:v>
                </c:pt>
                <c:pt idx="7">
                  <c:v>5.89</c:v>
                </c:pt>
                <c:pt idx="8">
                  <c:v>#N/A</c:v>
                </c:pt>
                <c:pt idx="9">
                  <c:v>6.41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5.15</c:v>
                </c:pt>
                <c:pt idx="2">
                  <c:v>#N/A</c:v>
                </c:pt>
                <c:pt idx="3">
                  <c:v>6.32</c:v>
                </c:pt>
                <c:pt idx="4">
                  <c:v>#N/A</c:v>
                </c:pt>
                <c:pt idx="5">
                  <c:v>7.74</c:v>
                </c:pt>
                <c:pt idx="6">
                  <c:v>#N/A</c:v>
                </c:pt>
                <c:pt idx="7">
                  <c:v>8.02</c:v>
                </c:pt>
                <c:pt idx="8">
                  <c:v>#N/A</c:v>
                </c:pt>
                <c:pt idx="9">
                  <c:v>7.73</c:v>
                </c:pt>
              </c:numCache>
            </c:numRef>
          </c:val>
        </c:ser>
        <c:dLbls>
          <c:showLegendKey val="0"/>
          <c:showVal val="0"/>
          <c:showCatName val="0"/>
          <c:showSerName val="0"/>
          <c:showPercent val="0"/>
          <c:showBubbleSize val="0"/>
        </c:dLbls>
        <c:gapWidth val="150"/>
        <c:overlap val="100"/>
        <c:axId val="233854080"/>
        <c:axId val="233855616"/>
      </c:barChart>
      <c:catAx>
        <c:axId val="23385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855616"/>
        <c:crosses val="autoZero"/>
        <c:auto val="1"/>
        <c:lblAlgn val="ctr"/>
        <c:lblOffset val="100"/>
        <c:tickLblSkip val="1"/>
        <c:tickMarkSkip val="1"/>
        <c:noMultiLvlLbl val="0"/>
      </c:catAx>
      <c:valAx>
        <c:axId val="233855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854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718</c:v>
                </c:pt>
                <c:pt idx="5">
                  <c:v>681</c:v>
                </c:pt>
                <c:pt idx="8">
                  <c:v>701</c:v>
                </c:pt>
                <c:pt idx="11">
                  <c:v>689</c:v>
                </c:pt>
                <c:pt idx="14">
                  <c:v>705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140</c:v>
                </c:pt>
                <c:pt idx="3">
                  <c:v>133</c:v>
                </c:pt>
                <c:pt idx="6">
                  <c:v>131</c:v>
                </c:pt>
                <c:pt idx="9">
                  <c:v>168</c:v>
                </c:pt>
                <c:pt idx="12">
                  <c:v>125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65</c:v>
                </c:pt>
                <c:pt idx="3">
                  <c:v>65</c:v>
                </c:pt>
                <c:pt idx="6">
                  <c:v>64</c:v>
                </c:pt>
                <c:pt idx="9">
                  <c:v>63</c:v>
                </c:pt>
                <c:pt idx="12">
                  <c:v>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149</c:v>
                </c:pt>
                <c:pt idx="3">
                  <c:v>141</c:v>
                </c:pt>
                <c:pt idx="6">
                  <c:v>151</c:v>
                </c:pt>
                <c:pt idx="9">
                  <c:v>161</c:v>
                </c:pt>
                <c:pt idx="12">
                  <c:v>169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988</c:v>
                </c:pt>
                <c:pt idx="3">
                  <c:v>939</c:v>
                </c:pt>
                <c:pt idx="6">
                  <c:v>932</c:v>
                </c:pt>
                <c:pt idx="9">
                  <c:v>894</c:v>
                </c:pt>
                <c:pt idx="12">
                  <c:v>755</c:v>
                </c:pt>
              </c:numCache>
            </c:numRef>
          </c:val>
        </c:ser>
        <c:dLbls>
          <c:showLegendKey val="0"/>
          <c:showVal val="0"/>
          <c:showCatName val="0"/>
          <c:showSerName val="0"/>
          <c:showPercent val="0"/>
          <c:showBubbleSize val="0"/>
        </c:dLbls>
        <c:gapWidth val="100"/>
        <c:overlap val="100"/>
        <c:axId val="235037440"/>
        <c:axId val="235039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624</c:v>
                </c:pt>
                <c:pt idx="2">
                  <c:v>#N/A</c:v>
                </c:pt>
                <c:pt idx="3">
                  <c:v>#N/A</c:v>
                </c:pt>
                <c:pt idx="4">
                  <c:v>597</c:v>
                </c:pt>
                <c:pt idx="5">
                  <c:v>#N/A</c:v>
                </c:pt>
                <c:pt idx="6">
                  <c:v>#N/A</c:v>
                </c:pt>
                <c:pt idx="7">
                  <c:v>577</c:v>
                </c:pt>
                <c:pt idx="8">
                  <c:v>#N/A</c:v>
                </c:pt>
                <c:pt idx="9">
                  <c:v>#N/A</c:v>
                </c:pt>
                <c:pt idx="10">
                  <c:v>597</c:v>
                </c:pt>
                <c:pt idx="11">
                  <c:v>#N/A</c:v>
                </c:pt>
                <c:pt idx="12">
                  <c:v>#N/A</c:v>
                </c:pt>
                <c:pt idx="13">
                  <c:v>401</c:v>
                </c:pt>
                <c:pt idx="14">
                  <c:v>#N/A</c:v>
                </c:pt>
              </c:numCache>
            </c:numRef>
          </c:val>
          <c:smooth val="0"/>
        </c:ser>
        <c:dLbls>
          <c:showLegendKey val="0"/>
          <c:showVal val="0"/>
          <c:showCatName val="0"/>
          <c:showSerName val="0"/>
          <c:showPercent val="0"/>
          <c:showBubbleSize val="0"/>
        </c:dLbls>
        <c:marker val="1"/>
        <c:smooth val="0"/>
        <c:axId val="235037440"/>
        <c:axId val="235039360"/>
      </c:lineChart>
      <c:catAx>
        <c:axId val="23503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039360"/>
        <c:crosses val="autoZero"/>
        <c:auto val="1"/>
        <c:lblAlgn val="ctr"/>
        <c:lblOffset val="100"/>
        <c:tickLblSkip val="1"/>
        <c:tickMarkSkip val="1"/>
        <c:noMultiLvlLbl val="0"/>
      </c:catAx>
      <c:valAx>
        <c:axId val="23503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03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6594</c:v>
                </c:pt>
                <c:pt idx="5">
                  <c:v>6447</c:v>
                </c:pt>
                <c:pt idx="8">
                  <c:v>6373</c:v>
                </c:pt>
                <c:pt idx="11">
                  <c:v>6348</c:v>
                </c:pt>
                <c:pt idx="14">
                  <c:v>6551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827</c:v>
                </c:pt>
                <c:pt idx="5">
                  <c:v>808</c:v>
                </c:pt>
                <c:pt idx="8">
                  <c:v>756</c:v>
                </c:pt>
                <c:pt idx="11">
                  <c:v>733</c:v>
                </c:pt>
                <c:pt idx="14">
                  <c:v>736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2392</c:v>
                </c:pt>
                <c:pt idx="5">
                  <c:v>2366</c:v>
                </c:pt>
                <c:pt idx="8">
                  <c:v>2318</c:v>
                </c:pt>
                <c:pt idx="11">
                  <c:v>2291</c:v>
                </c:pt>
                <c:pt idx="14">
                  <c:v>2242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1477</c:v>
                </c:pt>
                <c:pt idx="3">
                  <c:v>1382</c:v>
                </c:pt>
                <c:pt idx="6">
                  <c:v>1336</c:v>
                </c:pt>
                <c:pt idx="9">
                  <c:v>1246</c:v>
                </c:pt>
                <c:pt idx="12">
                  <c:v>1129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361</c:v>
                </c:pt>
                <c:pt idx="3">
                  <c:v>302</c:v>
                </c:pt>
                <c:pt idx="6">
                  <c:v>243</c:v>
                </c:pt>
                <c:pt idx="9">
                  <c:v>187</c:v>
                </c:pt>
                <c:pt idx="12">
                  <c:v>200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2310</c:v>
                </c:pt>
                <c:pt idx="3">
                  <c:v>2316</c:v>
                </c:pt>
                <c:pt idx="6">
                  <c:v>2353</c:v>
                </c:pt>
                <c:pt idx="9">
                  <c:v>2345</c:v>
                </c:pt>
                <c:pt idx="12">
                  <c:v>2350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920</c:v>
                </c:pt>
                <c:pt idx="3">
                  <c:v>789</c:v>
                </c:pt>
                <c:pt idx="6">
                  <c:v>659</c:v>
                </c:pt>
                <c:pt idx="9">
                  <c:v>491</c:v>
                </c:pt>
                <c:pt idx="12">
                  <c:v>365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7853</c:v>
                </c:pt>
                <c:pt idx="3">
                  <c:v>7464</c:v>
                </c:pt>
                <c:pt idx="6">
                  <c:v>7200</c:v>
                </c:pt>
                <c:pt idx="9">
                  <c:v>7194</c:v>
                </c:pt>
                <c:pt idx="12">
                  <c:v>7952</c:v>
                </c:pt>
              </c:numCache>
            </c:numRef>
          </c:val>
        </c:ser>
        <c:dLbls>
          <c:showLegendKey val="0"/>
          <c:showVal val="0"/>
          <c:showCatName val="0"/>
          <c:showSerName val="0"/>
          <c:showPercent val="0"/>
          <c:showBubbleSize val="0"/>
        </c:dLbls>
        <c:gapWidth val="100"/>
        <c:overlap val="100"/>
        <c:axId val="235572224"/>
        <c:axId val="23557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3108</c:v>
                </c:pt>
                <c:pt idx="2">
                  <c:v>#N/A</c:v>
                </c:pt>
                <c:pt idx="3">
                  <c:v>#N/A</c:v>
                </c:pt>
                <c:pt idx="4">
                  <c:v>2631</c:v>
                </c:pt>
                <c:pt idx="5">
                  <c:v>#N/A</c:v>
                </c:pt>
                <c:pt idx="6">
                  <c:v>#N/A</c:v>
                </c:pt>
                <c:pt idx="7">
                  <c:v>2344</c:v>
                </c:pt>
                <c:pt idx="8">
                  <c:v>#N/A</c:v>
                </c:pt>
                <c:pt idx="9">
                  <c:v>#N/A</c:v>
                </c:pt>
                <c:pt idx="10">
                  <c:v>2092</c:v>
                </c:pt>
                <c:pt idx="11">
                  <c:v>#N/A</c:v>
                </c:pt>
                <c:pt idx="12">
                  <c:v>#N/A</c:v>
                </c:pt>
                <c:pt idx="13">
                  <c:v>2468</c:v>
                </c:pt>
                <c:pt idx="14">
                  <c:v>#N/A</c:v>
                </c:pt>
              </c:numCache>
            </c:numRef>
          </c:val>
          <c:smooth val="0"/>
        </c:ser>
        <c:dLbls>
          <c:showLegendKey val="0"/>
          <c:showVal val="0"/>
          <c:showCatName val="0"/>
          <c:showSerName val="0"/>
          <c:showPercent val="0"/>
          <c:showBubbleSize val="0"/>
        </c:dLbls>
        <c:marker val="1"/>
        <c:smooth val="0"/>
        <c:axId val="235572224"/>
        <c:axId val="235574400"/>
      </c:lineChart>
      <c:catAx>
        <c:axId val="235572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574400"/>
        <c:crosses val="autoZero"/>
        <c:auto val="1"/>
        <c:lblAlgn val="ctr"/>
        <c:lblOffset val="100"/>
        <c:tickLblSkip val="1"/>
        <c:tickMarkSkip val="1"/>
        <c:noMultiLvlLbl val="0"/>
      </c:catAx>
      <c:valAx>
        <c:axId val="23557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572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北海道上富良野町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11,263
11,237
237.10
8,807,795
8,508,635
255,771
4,242,662
7,952,044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68.7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本年度も類似団体平均と同等程度の水準で推移しているが、これは従来から取り組んでいる行財政改革による成果が要因としてあげられる。</a:t>
          </a:r>
          <a:endParaRPr lang="ja-JP" altLang="ja-JP" sz="1400">
            <a:effectLst/>
          </a:endParaRPr>
        </a:p>
        <a:p>
          <a:r>
            <a:rPr lang="ja-JP" altLang="ja-JP" sz="1100" b="0" i="0" baseline="0">
              <a:solidFill>
                <a:schemeClr val="dk1"/>
              </a:solidFill>
              <a:effectLst/>
              <a:latin typeface="+mn-lt"/>
              <a:ea typeface="+mn-ea"/>
              <a:cs typeface="+mn-cs"/>
            </a:rPr>
            <a:t>　集中改革プランに基づき、定員管理・給与の適正化（</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減）等による歳出削減を達成するなど財政調整のための基金に頼ることのない財政運営に努めてきた。</a:t>
          </a:r>
          <a:endParaRPr lang="ja-JP" altLang="ja-JP" sz="1400">
            <a:effectLst/>
          </a:endParaRPr>
        </a:p>
        <a:p>
          <a:r>
            <a:rPr lang="ja-JP" altLang="ja-JP" sz="1100" b="0" i="0" baseline="0">
              <a:solidFill>
                <a:schemeClr val="dk1"/>
              </a:solidFill>
              <a:effectLst/>
              <a:latin typeface="+mn-lt"/>
              <a:ea typeface="+mn-ea"/>
              <a:cs typeface="+mn-cs"/>
            </a:rPr>
            <a:t>今後についても「町政運営改善プラン」に基づき更なる財政の健全化を図る。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8" name="直線コネクタ 67"/>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44</xdr:row>
      <xdr:rowOff>4233</xdr:rowOff>
    </xdr:to>
    <xdr:cxnSp macro="">
      <xdr:nvCxnSpPr>
        <xdr:cNvPr id="71" name="直線コネクタ 70"/>
        <xdr:cNvCxnSpPr/>
      </xdr:nvCxnSpPr>
      <xdr:spPr>
        <a:xfrm flipV="1">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4233</xdr:rowOff>
    </xdr:to>
    <xdr:cxnSp macro="">
      <xdr:nvCxnSpPr>
        <xdr:cNvPr id="74" name="直線コネクタ 73"/>
        <xdr:cNvCxnSpPr/>
      </xdr:nvCxnSpPr>
      <xdr:spPr>
        <a:xfrm>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152702</xdr:rowOff>
    </xdr:from>
    <xdr:to>
      <xdr:col>3</xdr:col>
      <xdr:colOff>279400</xdr:colOff>
      <xdr:row>43</xdr:row>
      <xdr:rowOff>164193</xdr:rowOff>
    </xdr:to>
    <xdr:cxnSp macro="">
      <xdr:nvCxnSpPr>
        <xdr:cNvPr id="77" name="直線コネクタ 76"/>
        <xdr:cNvCxnSpPr/>
      </xdr:nvCxnSpPr>
      <xdr:spPr>
        <a:xfrm>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0" name="フローチャート : 判断 79"/>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1" name="テキスト ボックス 80"/>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7" name="円/楕円 86"/>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8"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89" name="円/楕円 88"/>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0" name="テキスト ボックス 89"/>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3" name="円/楕円 92"/>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4" name="テキスト ボックス 93"/>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101902</xdr:rowOff>
    </xdr:from>
    <xdr:to>
      <xdr:col>2</xdr:col>
      <xdr:colOff>127000</xdr:colOff>
      <xdr:row>44</xdr:row>
      <xdr:rowOff>32052</xdr:rowOff>
    </xdr:to>
    <xdr:sp macro="" textlink="">
      <xdr:nvSpPr>
        <xdr:cNvPr id="95" name="円/楕円 94"/>
        <xdr:cNvSpPr/>
      </xdr:nvSpPr>
      <xdr:spPr>
        <a:xfrm>
          <a:off x="1397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42229</xdr:rowOff>
    </xdr:from>
    <xdr:ext cx="762000" cy="259045"/>
    <xdr:sp macro="" textlink="">
      <xdr:nvSpPr>
        <xdr:cNvPr id="96" name="テキスト ボックス 95"/>
        <xdr:cNvSpPr txBox="1"/>
      </xdr:nvSpPr>
      <xdr:spPr>
        <a:xfrm>
          <a:off x="1066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行財政改革の推進により経常経費の削減につとめてきております。</a:t>
          </a:r>
          <a:endParaRPr lang="ja-JP" altLang="ja-JP" sz="1400">
            <a:effectLst/>
          </a:endParaRPr>
        </a:p>
        <a:p>
          <a:r>
            <a:rPr lang="ja-JP" altLang="ja-JP" sz="1100" b="0" i="0" baseline="0">
              <a:solidFill>
                <a:schemeClr val="dk1"/>
              </a:solidFill>
              <a:effectLst/>
              <a:latin typeface="+mn-lt"/>
              <a:ea typeface="+mn-ea"/>
              <a:cs typeface="+mn-cs"/>
            </a:rPr>
            <a:t>　扶助費や後期高齢者医療広域連合への負担金の増</a:t>
          </a:r>
          <a:r>
            <a:rPr lang="ja-JP" altLang="en-US" sz="1100" b="0" i="0" baseline="0">
              <a:solidFill>
                <a:schemeClr val="dk1"/>
              </a:solidFill>
              <a:effectLst/>
              <a:latin typeface="+mn-lt"/>
              <a:ea typeface="+mn-ea"/>
              <a:cs typeface="+mn-cs"/>
            </a:rPr>
            <a:t>など増加の要因はありますが、公債費の減</a:t>
          </a:r>
          <a:r>
            <a:rPr lang="ja-JP" altLang="ja-JP" sz="1100" b="0" i="0" baseline="0">
              <a:solidFill>
                <a:schemeClr val="dk1"/>
              </a:solidFill>
              <a:effectLst/>
              <a:latin typeface="+mn-lt"/>
              <a:ea typeface="+mn-ea"/>
              <a:cs typeface="+mn-cs"/>
            </a:rPr>
            <a:t>により昨年度より</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85.8%</a:t>
          </a:r>
          <a:r>
            <a:rPr lang="ja-JP" altLang="ja-JP" sz="1100" b="0" i="0" baseline="0">
              <a:solidFill>
                <a:schemeClr val="dk1"/>
              </a:solidFill>
              <a:effectLst/>
              <a:latin typeface="+mn-lt"/>
              <a:ea typeface="+mn-ea"/>
              <a:cs typeface="+mn-cs"/>
            </a:rPr>
            <a:t>となっている。</a:t>
          </a:r>
          <a:endParaRPr lang="ja-JP" altLang="ja-JP" sz="1400">
            <a:effectLst/>
          </a:endParaRPr>
        </a:p>
        <a:p>
          <a:r>
            <a:rPr lang="ja-JP" altLang="ja-JP" sz="1100" b="0" i="0" baseline="0">
              <a:solidFill>
                <a:schemeClr val="dk1"/>
              </a:solidFill>
              <a:effectLst/>
              <a:latin typeface="+mn-lt"/>
              <a:ea typeface="+mn-ea"/>
              <a:cs typeface="+mn-cs"/>
            </a:rPr>
            <a:t>　今後の公債費については、投資的事業の抑制などから平成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年度をピークに減少傾向にありますが、今後、老朽化する学校施設の改修事業や公営住宅の建て替えによる公債費の増加が見込まれます</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今後においても、更に行財政改革の確実な推進により全ての事務事業について評価し見直しを進めるなど、経常経費の削減に努めていく。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55456</xdr:rowOff>
    </xdr:from>
    <xdr:to>
      <xdr:col>7</xdr:col>
      <xdr:colOff>152400</xdr:colOff>
      <xdr:row>64</xdr:row>
      <xdr:rowOff>131869</xdr:rowOff>
    </xdr:to>
    <xdr:cxnSp macro="">
      <xdr:nvCxnSpPr>
        <xdr:cNvPr id="131" name="直線コネクタ 130"/>
        <xdr:cNvCxnSpPr/>
      </xdr:nvCxnSpPr>
      <xdr:spPr>
        <a:xfrm flipV="1">
          <a:off x="4114800" y="11028256"/>
          <a:ext cx="8382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43392</xdr:rowOff>
    </xdr:from>
    <xdr:to>
      <xdr:col>6</xdr:col>
      <xdr:colOff>0</xdr:colOff>
      <xdr:row>64</xdr:row>
      <xdr:rowOff>131869</xdr:rowOff>
    </xdr:to>
    <xdr:cxnSp macro="">
      <xdr:nvCxnSpPr>
        <xdr:cNvPr id="134" name="直線コネクタ 133"/>
        <xdr:cNvCxnSpPr/>
      </xdr:nvCxnSpPr>
      <xdr:spPr>
        <a:xfrm>
          <a:off x="3225800" y="11016192"/>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19262</xdr:rowOff>
    </xdr:from>
    <xdr:to>
      <xdr:col>4</xdr:col>
      <xdr:colOff>482600</xdr:colOff>
      <xdr:row>64</xdr:row>
      <xdr:rowOff>43392</xdr:rowOff>
    </xdr:to>
    <xdr:cxnSp macro="">
      <xdr:nvCxnSpPr>
        <xdr:cNvPr id="137" name="直線コネクタ 136"/>
        <xdr:cNvCxnSpPr/>
      </xdr:nvCxnSpPr>
      <xdr:spPr>
        <a:xfrm>
          <a:off x="2336800" y="109920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64</xdr:row>
      <xdr:rowOff>19262</xdr:rowOff>
    </xdr:to>
    <xdr:cxnSp macro="">
      <xdr:nvCxnSpPr>
        <xdr:cNvPr id="140" name="直線コネクタ 139"/>
        <xdr:cNvCxnSpPr/>
      </xdr:nvCxnSpPr>
      <xdr:spPr>
        <a:xfrm>
          <a:off x="1447800" y="10770870"/>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43" name="フローチャート : 判断 142"/>
        <xdr:cNvSpPr/>
      </xdr:nvSpPr>
      <xdr:spPr>
        <a:xfrm>
          <a:off x="1397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44" name="テキスト ボックス 143"/>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50" name="円/楕円 149"/>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21183</xdr:rowOff>
    </xdr:from>
    <xdr:ext cx="762000" cy="259045"/>
    <xdr:sp macro="" textlink="">
      <xdr:nvSpPr>
        <xdr:cNvPr id="151" name="財政構造の弾力性該当値テキスト"/>
        <xdr:cNvSpPr txBox="1"/>
      </xdr:nvSpPr>
      <xdr:spPr>
        <a:xfrm>
          <a:off x="50419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81069</xdr:rowOff>
    </xdr:from>
    <xdr:to>
      <xdr:col>6</xdr:col>
      <xdr:colOff>50800</xdr:colOff>
      <xdr:row>65</xdr:row>
      <xdr:rowOff>11219</xdr:rowOff>
    </xdr:to>
    <xdr:sp macro="" textlink="">
      <xdr:nvSpPr>
        <xdr:cNvPr id="152" name="円/楕円 151"/>
        <xdr:cNvSpPr/>
      </xdr:nvSpPr>
      <xdr:spPr>
        <a:xfrm>
          <a:off x="4064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167446</xdr:rowOff>
    </xdr:from>
    <xdr:ext cx="736600" cy="259045"/>
    <xdr:sp macro="" textlink="">
      <xdr:nvSpPr>
        <xdr:cNvPr id="153" name="テキスト ボックス 152"/>
        <xdr:cNvSpPr txBox="1"/>
      </xdr:nvSpPr>
      <xdr:spPr>
        <a:xfrm>
          <a:off x="3733800" y="1114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164042</xdr:rowOff>
    </xdr:from>
    <xdr:to>
      <xdr:col>4</xdr:col>
      <xdr:colOff>533400</xdr:colOff>
      <xdr:row>64</xdr:row>
      <xdr:rowOff>94192</xdr:rowOff>
    </xdr:to>
    <xdr:sp macro="" textlink="">
      <xdr:nvSpPr>
        <xdr:cNvPr id="154" name="円/楕円 153"/>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104369</xdr:rowOff>
    </xdr:from>
    <xdr:ext cx="762000" cy="259045"/>
    <xdr:sp macro="" textlink="">
      <xdr:nvSpPr>
        <xdr:cNvPr id="155" name="テキスト ボックス 154"/>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139912</xdr:rowOff>
    </xdr:from>
    <xdr:to>
      <xdr:col>3</xdr:col>
      <xdr:colOff>330200</xdr:colOff>
      <xdr:row>64</xdr:row>
      <xdr:rowOff>70062</xdr:rowOff>
    </xdr:to>
    <xdr:sp macro="" textlink="">
      <xdr:nvSpPr>
        <xdr:cNvPr id="156" name="円/楕円 155"/>
        <xdr:cNvSpPr/>
      </xdr:nvSpPr>
      <xdr:spPr>
        <a:xfrm>
          <a:off x="2286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80239</xdr:rowOff>
    </xdr:from>
    <xdr:ext cx="762000" cy="259045"/>
    <xdr:sp macro="" textlink="">
      <xdr:nvSpPr>
        <xdr:cNvPr id="157" name="テキスト ボックス 156"/>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8" name="円/楕円 157"/>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59" name="テキスト ボックス 158"/>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[159,723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ここ数年、行財政改革の成果により減少、横ばい傾向にある。</a:t>
          </a:r>
          <a:endParaRPr lang="ja-JP" altLang="ja-JP" sz="1400">
            <a:effectLst/>
          </a:endParaRPr>
        </a:p>
        <a:p>
          <a:r>
            <a:rPr lang="ja-JP" altLang="ja-JP" sz="1100" b="0" i="0" baseline="0">
              <a:solidFill>
                <a:schemeClr val="dk1"/>
              </a:solidFill>
              <a:effectLst/>
              <a:latin typeface="+mn-lt"/>
              <a:ea typeface="+mn-ea"/>
              <a:cs typeface="+mn-cs"/>
            </a:rPr>
            <a:t>　今後においても「町政運営改善プラン」に基づき更なる縮減を図っていく。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107624</xdr:rowOff>
    </xdr:from>
    <xdr:to>
      <xdr:col>7</xdr:col>
      <xdr:colOff>152400</xdr:colOff>
      <xdr:row>82</xdr:row>
      <xdr:rowOff>110423</xdr:rowOff>
    </xdr:to>
    <xdr:cxnSp macro="">
      <xdr:nvCxnSpPr>
        <xdr:cNvPr id="192" name="直線コネクタ 191"/>
        <xdr:cNvCxnSpPr/>
      </xdr:nvCxnSpPr>
      <xdr:spPr>
        <a:xfrm>
          <a:off x="4114800" y="14166524"/>
          <a:ext cx="8382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96524</xdr:rowOff>
    </xdr:from>
    <xdr:to>
      <xdr:col>6</xdr:col>
      <xdr:colOff>0</xdr:colOff>
      <xdr:row>82</xdr:row>
      <xdr:rowOff>107624</xdr:rowOff>
    </xdr:to>
    <xdr:cxnSp macro="">
      <xdr:nvCxnSpPr>
        <xdr:cNvPr id="195" name="直線コネクタ 194"/>
        <xdr:cNvCxnSpPr/>
      </xdr:nvCxnSpPr>
      <xdr:spPr>
        <a:xfrm>
          <a:off x="3225800" y="14155424"/>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90405</xdr:rowOff>
    </xdr:from>
    <xdr:to>
      <xdr:col>4</xdr:col>
      <xdr:colOff>482600</xdr:colOff>
      <xdr:row>82</xdr:row>
      <xdr:rowOff>96524</xdr:rowOff>
    </xdr:to>
    <xdr:cxnSp macro="">
      <xdr:nvCxnSpPr>
        <xdr:cNvPr id="198" name="直線コネクタ 197"/>
        <xdr:cNvCxnSpPr/>
      </xdr:nvCxnSpPr>
      <xdr:spPr>
        <a:xfrm>
          <a:off x="2336800" y="14149305"/>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61686</xdr:rowOff>
    </xdr:from>
    <xdr:to>
      <xdr:col>3</xdr:col>
      <xdr:colOff>279400</xdr:colOff>
      <xdr:row>82</xdr:row>
      <xdr:rowOff>90405</xdr:rowOff>
    </xdr:to>
    <xdr:cxnSp macro="">
      <xdr:nvCxnSpPr>
        <xdr:cNvPr id="201" name="直線コネクタ 200"/>
        <xdr:cNvCxnSpPr/>
      </xdr:nvCxnSpPr>
      <xdr:spPr>
        <a:xfrm>
          <a:off x="1447800" y="14120586"/>
          <a:ext cx="889000" cy="2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147634</xdr:rowOff>
    </xdr:from>
    <xdr:to>
      <xdr:col>2</xdr:col>
      <xdr:colOff>127000</xdr:colOff>
      <xdr:row>83</xdr:row>
      <xdr:rowOff>77784</xdr:rowOff>
    </xdr:to>
    <xdr:sp macro="" textlink="">
      <xdr:nvSpPr>
        <xdr:cNvPr id="204" name="フローチャート : 判断 203"/>
        <xdr:cNvSpPr/>
      </xdr:nvSpPr>
      <xdr:spPr>
        <a:xfrm>
          <a:off x="1397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62561</xdr:rowOff>
    </xdr:from>
    <xdr:ext cx="762000" cy="259045"/>
    <xdr:sp macro="" textlink="">
      <xdr:nvSpPr>
        <xdr:cNvPr id="205" name="テキスト ボックス 204"/>
        <xdr:cNvSpPr txBox="1"/>
      </xdr:nvSpPr>
      <xdr:spPr>
        <a:xfrm>
          <a:off x="1066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59623</xdr:rowOff>
    </xdr:from>
    <xdr:to>
      <xdr:col>7</xdr:col>
      <xdr:colOff>203200</xdr:colOff>
      <xdr:row>82</xdr:row>
      <xdr:rowOff>161223</xdr:rowOff>
    </xdr:to>
    <xdr:sp macro="" textlink="">
      <xdr:nvSpPr>
        <xdr:cNvPr id="211" name="円/楕円 210"/>
        <xdr:cNvSpPr/>
      </xdr:nvSpPr>
      <xdr:spPr>
        <a:xfrm>
          <a:off x="4902200" y="1411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76150</xdr:rowOff>
    </xdr:from>
    <xdr:ext cx="762000" cy="259045"/>
    <xdr:sp macro="" textlink="">
      <xdr:nvSpPr>
        <xdr:cNvPr id="212" name="人件費・物件費等の状況該当値テキスト"/>
        <xdr:cNvSpPr txBox="1"/>
      </xdr:nvSpPr>
      <xdr:spPr>
        <a:xfrm>
          <a:off x="5041900" y="1396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159,723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56824</xdr:rowOff>
    </xdr:from>
    <xdr:to>
      <xdr:col>6</xdr:col>
      <xdr:colOff>50800</xdr:colOff>
      <xdr:row>82</xdr:row>
      <xdr:rowOff>158424</xdr:rowOff>
    </xdr:to>
    <xdr:sp macro="" textlink="">
      <xdr:nvSpPr>
        <xdr:cNvPr id="213" name="円/楕円 212"/>
        <xdr:cNvSpPr/>
      </xdr:nvSpPr>
      <xdr:spPr>
        <a:xfrm>
          <a:off x="4064000" y="141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143201</xdr:rowOff>
    </xdr:from>
    <xdr:ext cx="736600" cy="259045"/>
    <xdr:sp macro="" textlink="">
      <xdr:nvSpPr>
        <xdr:cNvPr id="214" name="テキスト ボックス 213"/>
        <xdr:cNvSpPr txBox="1"/>
      </xdr:nvSpPr>
      <xdr:spPr>
        <a:xfrm>
          <a:off x="3733800" y="1420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159,143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45724</xdr:rowOff>
    </xdr:from>
    <xdr:to>
      <xdr:col>4</xdr:col>
      <xdr:colOff>533400</xdr:colOff>
      <xdr:row>82</xdr:row>
      <xdr:rowOff>147324</xdr:rowOff>
    </xdr:to>
    <xdr:sp macro="" textlink="">
      <xdr:nvSpPr>
        <xdr:cNvPr id="215" name="円/楕円 214"/>
        <xdr:cNvSpPr/>
      </xdr:nvSpPr>
      <xdr:spPr>
        <a:xfrm>
          <a:off x="3175000" y="141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132101</xdr:rowOff>
    </xdr:from>
    <xdr:ext cx="762000" cy="259045"/>
    <xdr:sp macro="" textlink="">
      <xdr:nvSpPr>
        <xdr:cNvPr id="216" name="テキスト ボックス 215"/>
        <xdr:cNvSpPr txBox="1"/>
      </xdr:nvSpPr>
      <xdr:spPr>
        <a:xfrm>
          <a:off x="2844800" y="141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156,843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39605</xdr:rowOff>
    </xdr:from>
    <xdr:to>
      <xdr:col>3</xdr:col>
      <xdr:colOff>330200</xdr:colOff>
      <xdr:row>82</xdr:row>
      <xdr:rowOff>141205</xdr:rowOff>
    </xdr:to>
    <xdr:sp macro="" textlink="">
      <xdr:nvSpPr>
        <xdr:cNvPr id="217" name="円/楕円 216"/>
        <xdr:cNvSpPr/>
      </xdr:nvSpPr>
      <xdr:spPr>
        <a:xfrm>
          <a:off x="2286000" y="140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151382</xdr:rowOff>
    </xdr:from>
    <xdr:ext cx="762000" cy="259045"/>
    <xdr:sp macro="" textlink="">
      <xdr:nvSpPr>
        <xdr:cNvPr id="218" name="テキスト ボックス 217"/>
        <xdr:cNvSpPr txBox="1"/>
      </xdr:nvSpPr>
      <xdr:spPr>
        <a:xfrm>
          <a:off x="1955800" y="1386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155,575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10886</xdr:rowOff>
    </xdr:from>
    <xdr:to>
      <xdr:col>2</xdr:col>
      <xdr:colOff>127000</xdr:colOff>
      <xdr:row>82</xdr:row>
      <xdr:rowOff>112486</xdr:rowOff>
    </xdr:to>
    <xdr:sp macro="" textlink="">
      <xdr:nvSpPr>
        <xdr:cNvPr id="219" name="円/楕円 218"/>
        <xdr:cNvSpPr/>
      </xdr:nvSpPr>
      <xdr:spPr>
        <a:xfrm>
          <a:off x="1397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122663</xdr:rowOff>
    </xdr:from>
    <xdr:ext cx="762000" cy="259045"/>
    <xdr:sp macro="" textlink="">
      <xdr:nvSpPr>
        <xdr:cNvPr id="220" name="テキスト ボックス 219"/>
        <xdr:cNvSpPr txBox="1"/>
      </xdr:nvSpPr>
      <xdr:spPr>
        <a:xfrm>
          <a:off x="1066800" y="1383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集中改革プランに基づき給与の適正化に努めている。（</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削減）</a:t>
          </a:r>
          <a:endParaRPr lang="ja-JP" altLang="ja-JP" sz="1400">
            <a:effectLst/>
          </a:endParaRPr>
        </a:p>
        <a:p>
          <a:r>
            <a:rPr lang="ja-JP" altLang="ja-JP" sz="1100" b="0" i="0" baseline="0">
              <a:solidFill>
                <a:schemeClr val="dk1"/>
              </a:solidFill>
              <a:effectLst/>
              <a:latin typeface="+mn-lt"/>
              <a:ea typeface="+mn-ea"/>
              <a:cs typeface="+mn-cs"/>
            </a:rPr>
            <a:t>　具体的には、平成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年間、職員の給与（</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）の削減を実施し、平成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年度からは在級年数の見直し、特別昇給制度の見直し、また平成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年度からは新給料表を導入し、更に退職者の不補充など引続き給与の適正化に努めている。</a:t>
          </a:r>
          <a:endParaRPr lang="ja-JP" altLang="ja-JP" sz="1400">
            <a:effectLst/>
          </a:endParaRPr>
        </a:p>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国おいては東日本大震災に対処する必要性に鑑み時限的に給与の減額支給措置を講じ、その間、町において実施する給与の独自削減については、給与本俸ではなく諸手当の削減と特別職の給与削減であり、ラスパイレス指数に影響を与えないものであるため、指数が上がっている。（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endParaRPr lang="ja-JP" altLang="ja-JP" sz="1400">
            <a:effectLst/>
          </a:endParaRPr>
        </a:p>
        <a:p>
          <a:r>
            <a:rPr lang="ja-JP" altLang="ja-JP" sz="1100" b="0" i="0" baseline="0">
              <a:solidFill>
                <a:schemeClr val="dk1"/>
              </a:solidFill>
              <a:effectLst/>
              <a:latin typeface="+mn-lt"/>
              <a:ea typeface="+mn-ea"/>
              <a:cs typeface="+mn-cs"/>
            </a:rPr>
            <a:t>　今後においては、国等の情勢を勘案し、さらなる給与費の適正化に努める。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110807</xdr:rowOff>
    </xdr:from>
    <xdr:to>
      <xdr:col>24</xdr:col>
      <xdr:colOff>558800</xdr:colOff>
      <xdr:row>85</xdr:row>
      <xdr:rowOff>86043</xdr:rowOff>
    </xdr:to>
    <xdr:cxnSp macro="">
      <xdr:nvCxnSpPr>
        <xdr:cNvPr id="245" name="直線コネクタ 244"/>
        <xdr:cNvCxnSpPr/>
      </xdr:nvCxnSpPr>
      <xdr:spPr>
        <a:xfrm flipV="1">
          <a:off x="17018000" y="13826807"/>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58120</xdr:rowOff>
    </xdr:from>
    <xdr:ext cx="762000" cy="259045"/>
    <xdr:sp macro="" textlink="">
      <xdr:nvSpPr>
        <xdr:cNvPr id="246" name="給与水準   （国との比較）最小値テキスト"/>
        <xdr:cNvSpPr txBox="1"/>
      </xdr:nvSpPr>
      <xdr:spPr>
        <a:xfrm>
          <a:off x="17106900" y="1463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86043</xdr:rowOff>
    </xdr:from>
    <xdr:to>
      <xdr:col>24</xdr:col>
      <xdr:colOff>647700</xdr:colOff>
      <xdr:row>85</xdr:row>
      <xdr:rowOff>86043</xdr:rowOff>
    </xdr:to>
    <xdr:cxnSp macro="">
      <xdr:nvCxnSpPr>
        <xdr:cNvPr id="247" name="直線コネクタ 246"/>
        <xdr:cNvCxnSpPr/>
      </xdr:nvCxnSpPr>
      <xdr:spPr>
        <a:xfrm>
          <a:off x="16929100" y="1465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25734</xdr:rowOff>
    </xdr:from>
    <xdr:ext cx="762000" cy="259045"/>
    <xdr:sp macro="" textlink="">
      <xdr:nvSpPr>
        <xdr:cNvPr id="248" name="給与水準   （国との比較）最大値テキスト"/>
        <xdr:cNvSpPr txBox="1"/>
      </xdr:nvSpPr>
      <xdr:spPr>
        <a:xfrm>
          <a:off x="17106900" y="135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80</xdr:row>
      <xdr:rowOff>110807</xdr:rowOff>
    </xdr:from>
    <xdr:to>
      <xdr:col>24</xdr:col>
      <xdr:colOff>647700</xdr:colOff>
      <xdr:row>80</xdr:row>
      <xdr:rowOff>110807</xdr:rowOff>
    </xdr:to>
    <xdr:cxnSp macro="">
      <xdr:nvCxnSpPr>
        <xdr:cNvPr id="249" name="直線コネクタ 248"/>
        <xdr:cNvCxnSpPr/>
      </xdr:nvCxnSpPr>
      <xdr:spPr>
        <a:xfrm>
          <a:off x="16929100" y="1382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112713</xdr:rowOff>
    </xdr:from>
    <xdr:to>
      <xdr:col>24</xdr:col>
      <xdr:colOff>558800</xdr:colOff>
      <xdr:row>84</xdr:row>
      <xdr:rowOff>160973</xdr:rowOff>
    </xdr:to>
    <xdr:cxnSp macro="">
      <xdr:nvCxnSpPr>
        <xdr:cNvPr id="250" name="直線コネクタ 249"/>
        <xdr:cNvCxnSpPr/>
      </xdr:nvCxnSpPr>
      <xdr:spPr>
        <a:xfrm flipV="1">
          <a:off x="16179800" y="145145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44784</xdr:rowOff>
    </xdr:from>
    <xdr:ext cx="762000" cy="259045"/>
    <xdr:sp macro="" textlink="">
      <xdr:nvSpPr>
        <xdr:cNvPr id="251" name="給与水準   （国との比較）平均値テキスト"/>
        <xdr:cNvSpPr txBox="1"/>
      </xdr:nvSpPr>
      <xdr:spPr>
        <a:xfrm>
          <a:off x="17106900" y="14103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28257</xdr:rowOff>
    </xdr:from>
    <xdr:to>
      <xdr:col>24</xdr:col>
      <xdr:colOff>609600</xdr:colOff>
      <xdr:row>83</xdr:row>
      <xdr:rowOff>129857</xdr:rowOff>
    </xdr:to>
    <xdr:sp macro="" textlink="">
      <xdr:nvSpPr>
        <xdr:cNvPr id="252" name="フローチャート : 判断 251"/>
        <xdr:cNvSpPr/>
      </xdr:nvSpPr>
      <xdr:spPr>
        <a:xfrm>
          <a:off x="169672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160973</xdr:rowOff>
    </xdr:from>
    <xdr:to>
      <xdr:col>23</xdr:col>
      <xdr:colOff>406400</xdr:colOff>
      <xdr:row>88</xdr:row>
      <xdr:rowOff>12064</xdr:rowOff>
    </xdr:to>
    <xdr:cxnSp macro="">
      <xdr:nvCxnSpPr>
        <xdr:cNvPr id="253" name="直線コネクタ 252"/>
        <xdr:cNvCxnSpPr/>
      </xdr:nvCxnSpPr>
      <xdr:spPr>
        <a:xfrm flipV="1">
          <a:off x="15290800" y="14562773"/>
          <a:ext cx="889000" cy="53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28257</xdr:rowOff>
    </xdr:from>
    <xdr:to>
      <xdr:col>23</xdr:col>
      <xdr:colOff>457200</xdr:colOff>
      <xdr:row>83</xdr:row>
      <xdr:rowOff>129857</xdr:rowOff>
    </xdr:to>
    <xdr:sp macro="" textlink="">
      <xdr:nvSpPr>
        <xdr:cNvPr id="254" name="フローチャート : 判断 253"/>
        <xdr:cNvSpPr/>
      </xdr:nvSpPr>
      <xdr:spPr>
        <a:xfrm>
          <a:off x="16129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140034</xdr:rowOff>
    </xdr:from>
    <xdr:ext cx="736600" cy="259045"/>
    <xdr:sp macro="" textlink="">
      <xdr:nvSpPr>
        <xdr:cNvPr id="255" name="テキスト ボックス 254"/>
        <xdr:cNvSpPr txBox="1"/>
      </xdr:nvSpPr>
      <xdr:spPr>
        <a:xfrm>
          <a:off x="15798800" y="1402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6032</xdr:rowOff>
    </xdr:from>
    <xdr:to>
      <xdr:col>22</xdr:col>
      <xdr:colOff>203200</xdr:colOff>
      <xdr:row>88</xdr:row>
      <xdr:rowOff>12064</xdr:rowOff>
    </xdr:to>
    <xdr:cxnSp macro="">
      <xdr:nvCxnSpPr>
        <xdr:cNvPr id="256" name="直線コネクタ 255"/>
        <xdr:cNvCxnSpPr/>
      </xdr:nvCxnSpPr>
      <xdr:spPr>
        <a:xfrm>
          <a:off x="14401800" y="1509363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137795</xdr:rowOff>
    </xdr:from>
    <xdr:to>
      <xdr:col>22</xdr:col>
      <xdr:colOff>254000</xdr:colOff>
      <xdr:row>86</xdr:row>
      <xdr:rowOff>67945</xdr:rowOff>
    </xdr:to>
    <xdr:sp macro="" textlink="">
      <xdr:nvSpPr>
        <xdr:cNvPr id="257" name="フローチャート : 判断 256"/>
        <xdr:cNvSpPr/>
      </xdr:nvSpPr>
      <xdr:spPr>
        <a:xfrm>
          <a:off x="15240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78122</xdr:rowOff>
    </xdr:from>
    <xdr:ext cx="762000" cy="259045"/>
    <xdr:sp macro="" textlink="">
      <xdr:nvSpPr>
        <xdr:cNvPr id="258" name="テキスト ボックス 257"/>
        <xdr:cNvSpPr txBox="1"/>
      </xdr:nvSpPr>
      <xdr:spPr>
        <a:xfrm>
          <a:off x="14909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167005</xdr:rowOff>
    </xdr:from>
    <xdr:to>
      <xdr:col>21</xdr:col>
      <xdr:colOff>0</xdr:colOff>
      <xdr:row>88</xdr:row>
      <xdr:rowOff>6032</xdr:rowOff>
    </xdr:to>
    <xdr:cxnSp macro="">
      <xdr:nvCxnSpPr>
        <xdr:cNvPr id="259" name="直線コネクタ 258"/>
        <xdr:cNvCxnSpPr/>
      </xdr:nvCxnSpPr>
      <xdr:spPr>
        <a:xfrm>
          <a:off x="13512800" y="14568805"/>
          <a:ext cx="889000" cy="52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0" name="フローチャート : 判断 259"/>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1" name="テキスト ボックス 260"/>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157480</xdr:rowOff>
    </xdr:from>
    <xdr:to>
      <xdr:col>19</xdr:col>
      <xdr:colOff>533400</xdr:colOff>
      <xdr:row>83</xdr:row>
      <xdr:rowOff>87630</xdr:rowOff>
    </xdr:to>
    <xdr:sp macro="" textlink="">
      <xdr:nvSpPr>
        <xdr:cNvPr id="262" name="フローチャート : 判断 261"/>
        <xdr:cNvSpPr/>
      </xdr:nvSpPr>
      <xdr:spPr>
        <a:xfrm>
          <a:off x="13462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97807</xdr:rowOff>
    </xdr:from>
    <xdr:ext cx="762000" cy="259045"/>
    <xdr:sp macro="" textlink="">
      <xdr:nvSpPr>
        <xdr:cNvPr id="263" name="テキスト ボックス 262"/>
        <xdr:cNvSpPr txBox="1"/>
      </xdr:nvSpPr>
      <xdr:spPr>
        <a:xfrm>
          <a:off x="13131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61913</xdr:rowOff>
    </xdr:from>
    <xdr:to>
      <xdr:col>24</xdr:col>
      <xdr:colOff>609600</xdr:colOff>
      <xdr:row>84</xdr:row>
      <xdr:rowOff>163513</xdr:rowOff>
    </xdr:to>
    <xdr:sp macro="" textlink="">
      <xdr:nvSpPr>
        <xdr:cNvPr id="269" name="円/楕円 268"/>
        <xdr:cNvSpPr/>
      </xdr:nvSpPr>
      <xdr:spPr>
        <a:xfrm>
          <a:off x="169672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33990</xdr:rowOff>
    </xdr:from>
    <xdr:ext cx="762000" cy="259045"/>
    <xdr:sp macro="" textlink="">
      <xdr:nvSpPr>
        <xdr:cNvPr id="270" name="給与水準   （国との比較）該当値テキスト"/>
        <xdr:cNvSpPr txBox="1"/>
      </xdr:nvSpPr>
      <xdr:spPr>
        <a:xfrm>
          <a:off x="17106900" y="144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110173</xdr:rowOff>
    </xdr:from>
    <xdr:to>
      <xdr:col>23</xdr:col>
      <xdr:colOff>457200</xdr:colOff>
      <xdr:row>85</xdr:row>
      <xdr:rowOff>40323</xdr:rowOff>
    </xdr:to>
    <xdr:sp macro="" textlink="">
      <xdr:nvSpPr>
        <xdr:cNvPr id="271" name="円/楕円 270"/>
        <xdr:cNvSpPr/>
      </xdr:nvSpPr>
      <xdr:spPr>
        <a:xfrm>
          <a:off x="16129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25100</xdr:rowOff>
    </xdr:from>
    <xdr:ext cx="736600" cy="259045"/>
    <xdr:sp macro="" textlink="">
      <xdr:nvSpPr>
        <xdr:cNvPr id="272" name="テキスト ボックス 271"/>
        <xdr:cNvSpPr txBox="1"/>
      </xdr:nvSpPr>
      <xdr:spPr>
        <a:xfrm>
          <a:off x="15798800" y="14598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132714</xdr:rowOff>
    </xdr:from>
    <xdr:to>
      <xdr:col>22</xdr:col>
      <xdr:colOff>254000</xdr:colOff>
      <xdr:row>88</xdr:row>
      <xdr:rowOff>62864</xdr:rowOff>
    </xdr:to>
    <xdr:sp macro="" textlink="">
      <xdr:nvSpPr>
        <xdr:cNvPr id="273" name="円/楕円 272"/>
        <xdr:cNvSpPr/>
      </xdr:nvSpPr>
      <xdr:spPr>
        <a:xfrm>
          <a:off x="15240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74" name="テキスト ボックス 273"/>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126682</xdr:rowOff>
    </xdr:from>
    <xdr:to>
      <xdr:col>21</xdr:col>
      <xdr:colOff>50800</xdr:colOff>
      <xdr:row>88</xdr:row>
      <xdr:rowOff>56832</xdr:rowOff>
    </xdr:to>
    <xdr:sp macro="" textlink="">
      <xdr:nvSpPr>
        <xdr:cNvPr id="275" name="円/楕円 274"/>
        <xdr:cNvSpPr/>
      </xdr:nvSpPr>
      <xdr:spPr>
        <a:xfrm>
          <a:off x="14351000" y="150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41609</xdr:rowOff>
    </xdr:from>
    <xdr:ext cx="762000" cy="259045"/>
    <xdr:sp macro="" textlink="">
      <xdr:nvSpPr>
        <xdr:cNvPr id="276" name="テキスト ボックス 275"/>
        <xdr:cNvSpPr txBox="1"/>
      </xdr:nvSpPr>
      <xdr:spPr>
        <a:xfrm>
          <a:off x="14020800" y="151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116205</xdr:rowOff>
    </xdr:from>
    <xdr:to>
      <xdr:col>19</xdr:col>
      <xdr:colOff>533400</xdr:colOff>
      <xdr:row>85</xdr:row>
      <xdr:rowOff>46355</xdr:rowOff>
    </xdr:to>
    <xdr:sp macro="" textlink="">
      <xdr:nvSpPr>
        <xdr:cNvPr id="277" name="円/楕円 276"/>
        <xdr:cNvSpPr/>
      </xdr:nvSpPr>
      <xdr:spPr>
        <a:xfrm>
          <a:off x="13462000" y="14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31132</xdr:rowOff>
    </xdr:from>
    <xdr:ext cx="762000" cy="259045"/>
    <xdr:sp macro="" textlink="">
      <xdr:nvSpPr>
        <xdr:cNvPr id="278" name="テキスト ボックス 277"/>
        <xdr:cNvSpPr txBox="1"/>
      </xdr:nvSpPr>
      <xdr:spPr>
        <a:xfrm>
          <a:off x="131318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年度に策定した職員適正化計画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により、退職者の不補充、新規職員等の抑制を行ってきており、平成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年度までの</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人の人員削減、平成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年度からの職員適正化計画</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第</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次</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においてさらに</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年間で</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人を削減することを目標とする。</a:t>
          </a:r>
          <a:endParaRPr lang="ja-JP" altLang="ja-JP" sz="1400">
            <a:effectLst/>
          </a:endParaRPr>
        </a:p>
        <a:p>
          <a:r>
            <a:rPr lang="ja-JP" altLang="ja-JP" sz="1100" b="0" i="0" baseline="0">
              <a:solidFill>
                <a:schemeClr val="dk1"/>
              </a:solidFill>
              <a:effectLst/>
              <a:latin typeface="+mn-lt"/>
              <a:ea typeface="+mn-ea"/>
              <a:cs typeface="+mn-cs"/>
            </a:rPr>
            <a:t>　今後においても職員適正化計画により、事務事業の効率化、民間委託の推進や組織機構改革などを実施し、職員を減員を進める。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5" name="直線コネクタ 304"/>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06"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07" name="直線コネクタ 306"/>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08"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09" name="直線コネクタ 308"/>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70155</xdr:rowOff>
    </xdr:from>
    <xdr:to>
      <xdr:col>24</xdr:col>
      <xdr:colOff>558800</xdr:colOff>
      <xdr:row>61</xdr:row>
      <xdr:rowOff>75464</xdr:rowOff>
    </xdr:to>
    <xdr:cxnSp macro="">
      <xdr:nvCxnSpPr>
        <xdr:cNvPr id="310" name="直線コネクタ 309"/>
        <xdr:cNvCxnSpPr/>
      </xdr:nvCxnSpPr>
      <xdr:spPr>
        <a:xfrm>
          <a:off x="16179800" y="10528605"/>
          <a:ext cx="8382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1"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2" name="フローチャート : 判断 311"/>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70155</xdr:rowOff>
    </xdr:from>
    <xdr:to>
      <xdr:col>23</xdr:col>
      <xdr:colOff>406400</xdr:colOff>
      <xdr:row>61</xdr:row>
      <xdr:rowOff>70638</xdr:rowOff>
    </xdr:to>
    <xdr:cxnSp macro="">
      <xdr:nvCxnSpPr>
        <xdr:cNvPr id="313" name="直線コネクタ 312"/>
        <xdr:cNvCxnSpPr/>
      </xdr:nvCxnSpPr>
      <xdr:spPr>
        <a:xfrm flipV="1">
          <a:off x="15290800" y="10528605"/>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4" name="フローチャート : 判断 313"/>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5" name="テキスト ボックス 314"/>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65329</xdr:rowOff>
    </xdr:from>
    <xdr:to>
      <xdr:col>22</xdr:col>
      <xdr:colOff>203200</xdr:colOff>
      <xdr:row>61</xdr:row>
      <xdr:rowOff>70638</xdr:rowOff>
    </xdr:to>
    <xdr:cxnSp macro="">
      <xdr:nvCxnSpPr>
        <xdr:cNvPr id="316" name="直線コネクタ 315"/>
        <xdr:cNvCxnSpPr/>
      </xdr:nvCxnSpPr>
      <xdr:spPr>
        <a:xfrm>
          <a:off x="14401800" y="1052377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17" name="フローチャート : 判断 316"/>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18" name="テキスト ボックス 317"/>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60020</xdr:rowOff>
    </xdr:from>
    <xdr:to>
      <xdr:col>21</xdr:col>
      <xdr:colOff>0</xdr:colOff>
      <xdr:row>61</xdr:row>
      <xdr:rowOff>65329</xdr:rowOff>
    </xdr:to>
    <xdr:cxnSp macro="">
      <xdr:nvCxnSpPr>
        <xdr:cNvPr id="319" name="直線コネクタ 318"/>
        <xdr:cNvCxnSpPr/>
      </xdr:nvCxnSpPr>
      <xdr:spPr>
        <a:xfrm>
          <a:off x="13512800" y="10518470"/>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0" name="フローチャート : 判断 319"/>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1" name="テキスト ボックス 320"/>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126974</xdr:rowOff>
    </xdr:from>
    <xdr:to>
      <xdr:col>19</xdr:col>
      <xdr:colOff>533400</xdr:colOff>
      <xdr:row>62</xdr:row>
      <xdr:rowOff>57124</xdr:rowOff>
    </xdr:to>
    <xdr:sp macro="" textlink="">
      <xdr:nvSpPr>
        <xdr:cNvPr id="322" name="フローチャート : 判断 321"/>
        <xdr:cNvSpPr/>
      </xdr:nvSpPr>
      <xdr:spPr>
        <a:xfrm>
          <a:off x="13462000" y="105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41901</xdr:rowOff>
    </xdr:from>
    <xdr:ext cx="762000" cy="259045"/>
    <xdr:sp macro="" textlink="">
      <xdr:nvSpPr>
        <xdr:cNvPr id="323" name="テキスト ボックス 322"/>
        <xdr:cNvSpPr txBox="1"/>
      </xdr:nvSpPr>
      <xdr:spPr>
        <a:xfrm>
          <a:off x="13131800" y="1067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24664</xdr:rowOff>
    </xdr:from>
    <xdr:to>
      <xdr:col>24</xdr:col>
      <xdr:colOff>609600</xdr:colOff>
      <xdr:row>61</xdr:row>
      <xdr:rowOff>126264</xdr:rowOff>
    </xdr:to>
    <xdr:sp macro="" textlink="">
      <xdr:nvSpPr>
        <xdr:cNvPr id="329" name="円/楕円 328"/>
        <xdr:cNvSpPr/>
      </xdr:nvSpPr>
      <xdr:spPr>
        <a:xfrm>
          <a:off x="16967200" y="104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41191</xdr:rowOff>
    </xdr:from>
    <xdr:ext cx="762000" cy="259045"/>
    <xdr:sp macro="" textlink="">
      <xdr:nvSpPr>
        <xdr:cNvPr id="330" name="定員管理の状況該当値テキスト"/>
        <xdr:cNvSpPr txBox="1"/>
      </xdr:nvSpPr>
      <xdr:spPr>
        <a:xfrm>
          <a:off x="17106900" y="1032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19355</xdr:rowOff>
    </xdr:from>
    <xdr:to>
      <xdr:col>23</xdr:col>
      <xdr:colOff>457200</xdr:colOff>
      <xdr:row>61</xdr:row>
      <xdr:rowOff>120955</xdr:rowOff>
    </xdr:to>
    <xdr:sp macro="" textlink="">
      <xdr:nvSpPr>
        <xdr:cNvPr id="331" name="円/楕円 330"/>
        <xdr:cNvSpPr/>
      </xdr:nvSpPr>
      <xdr:spPr>
        <a:xfrm>
          <a:off x="16129000" y="1047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131132</xdr:rowOff>
    </xdr:from>
    <xdr:ext cx="736600" cy="259045"/>
    <xdr:sp macro="" textlink="">
      <xdr:nvSpPr>
        <xdr:cNvPr id="332" name="テキスト ボックス 331"/>
        <xdr:cNvSpPr txBox="1"/>
      </xdr:nvSpPr>
      <xdr:spPr>
        <a:xfrm>
          <a:off x="15798800" y="102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19838</xdr:rowOff>
    </xdr:from>
    <xdr:to>
      <xdr:col>22</xdr:col>
      <xdr:colOff>254000</xdr:colOff>
      <xdr:row>61</xdr:row>
      <xdr:rowOff>121438</xdr:rowOff>
    </xdr:to>
    <xdr:sp macro="" textlink="">
      <xdr:nvSpPr>
        <xdr:cNvPr id="333" name="円/楕円 332"/>
        <xdr:cNvSpPr/>
      </xdr:nvSpPr>
      <xdr:spPr>
        <a:xfrm>
          <a:off x="15240000" y="104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131615</xdr:rowOff>
    </xdr:from>
    <xdr:ext cx="762000" cy="259045"/>
    <xdr:sp macro="" textlink="">
      <xdr:nvSpPr>
        <xdr:cNvPr id="334" name="テキスト ボックス 333"/>
        <xdr:cNvSpPr txBox="1"/>
      </xdr:nvSpPr>
      <xdr:spPr>
        <a:xfrm>
          <a:off x="14909800" y="1024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14529</xdr:rowOff>
    </xdr:from>
    <xdr:to>
      <xdr:col>21</xdr:col>
      <xdr:colOff>50800</xdr:colOff>
      <xdr:row>61</xdr:row>
      <xdr:rowOff>116129</xdr:rowOff>
    </xdr:to>
    <xdr:sp macro="" textlink="">
      <xdr:nvSpPr>
        <xdr:cNvPr id="335" name="円/楕円 334"/>
        <xdr:cNvSpPr/>
      </xdr:nvSpPr>
      <xdr:spPr>
        <a:xfrm>
          <a:off x="14351000" y="104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126306</xdr:rowOff>
    </xdr:from>
    <xdr:ext cx="762000" cy="259045"/>
    <xdr:sp macro="" textlink="">
      <xdr:nvSpPr>
        <xdr:cNvPr id="336" name="テキスト ボックス 335"/>
        <xdr:cNvSpPr txBox="1"/>
      </xdr:nvSpPr>
      <xdr:spPr>
        <a:xfrm>
          <a:off x="14020800" y="102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9220</xdr:rowOff>
    </xdr:from>
    <xdr:to>
      <xdr:col>19</xdr:col>
      <xdr:colOff>533400</xdr:colOff>
      <xdr:row>61</xdr:row>
      <xdr:rowOff>110820</xdr:rowOff>
    </xdr:to>
    <xdr:sp macro="" textlink="">
      <xdr:nvSpPr>
        <xdr:cNvPr id="337" name="円/楕円 336"/>
        <xdr:cNvSpPr/>
      </xdr:nvSpPr>
      <xdr:spPr>
        <a:xfrm>
          <a:off x="13462000" y="104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120997</xdr:rowOff>
    </xdr:from>
    <xdr:ext cx="762000" cy="259045"/>
    <xdr:sp macro="" textlink="">
      <xdr:nvSpPr>
        <xdr:cNvPr id="338" name="テキスト ボックス 337"/>
        <xdr:cNvSpPr txBox="1"/>
      </xdr:nvSpPr>
      <xdr:spPr>
        <a:xfrm>
          <a:off x="13131800" y="1023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年度頃より実施した大規模な投資的事業（クリーンセンター建設、保健福祉総合センター建設等）に伴う起債の償還が開始されたこと、国営事業（しろがね地区）の負担金の一括償還や土地改良区への負担金が発生したことにより、類似団体より高水準となってきた。</a:t>
          </a:r>
          <a:endParaRPr lang="ja-JP" altLang="ja-JP" sz="1400">
            <a:effectLst/>
          </a:endParaRPr>
        </a:p>
        <a:p>
          <a:r>
            <a:rPr lang="ja-JP" altLang="ja-JP" sz="1100" b="0" i="0" baseline="0">
              <a:solidFill>
                <a:schemeClr val="dk1"/>
              </a:solidFill>
              <a:effectLst/>
              <a:latin typeface="+mn-lt"/>
              <a:ea typeface="+mn-ea"/>
              <a:cs typeface="+mn-cs"/>
            </a:rPr>
            <a:t>　これまでの投資的事業の抑制、高金利地方債の繰上償還等により、平成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年度をピークに減少傾向になると見込まれる。</a:t>
          </a:r>
          <a:endParaRPr lang="ja-JP" altLang="ja-JP" sz="1400">
            <a:effectLst/>
          </a:endParaRPr>
        </a:p>
        <a:p>
          <a:r>
            <a:rPr lang="ja-JP" altLang="ja-JP" sz="1100" b="0" i="0" baseline="0">
              <a:solidFill>
                <a:schemeClr val="dk1"/>
              </a:solidFill>
              <a:effectLst/>
              <a:latin typeface="+mn-lt"/>
              <a:ea typeface="+mn-ea"/>
              <a:cs typeface="+mn-cs"/>
            </a:rPr>
            <a:t>　今後においては、平成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年度から実施する老朽化する学校施設の改修事業や公営住宅の建て替えに伴う起債の償還が控えることから、徐々に比率は上がる見込みである。</a:t>
          </a:r>
          <a:endParaRPr lang="ja-JP" altLang="ja-JP" sz="1400">
            <a:effectLst/>
          </a:endParaRPr>
        </a:p>
        <a:p>
          <a:r>
            <a:rPr lang="ja-JP" altLang="ja-JP" sz="1100" b="0" i="0" baseline="0">
              <a:solidFill>
                <a:schemeClr val="dk1"/>
              </a:solidFill>
              <a:effectLst/>
              <a:latin typeface="+mn-lt"/>
              <a:ea typeface="+mn-ea"/>
              <a:cs typeface="+mn-cs"/>
            </a:rPr>
            <a:t>　今後とも新規発行の抑制等に努めていく。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5" name="直線コネクタ 35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6" name="テキスト ボックス 35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9" name="直線コネクタ 35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0" name="テキスト ボックス 35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76835</xdr:rowOff>
    </xdr:from>
    <xdr:to>
      <xdr:col>24</xdr:col>
      <xdr:colOff>558800</xdr:colOff>
      <xdr:row>43</xdr:row>
      <xdr:rowOff>28893</xdr:rowOff>
    </xdr:to>
    <xdr:cxnSp macro="">
      <xdr:nvCxnSpPr>
        <xdr:cNvPr id="363" name="直線コネクタ 362"/>
        <xdr:cNvCxnSpPr/>
      </xdr:nvCxnSpPr>
      <xdr:spPr>
        <a:xfrm flipV="1">
          <a:off x="17018000" y="6249035"/>
          <a:ext cx="0" cy="1152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970</xdr:rowOff>
    </xdr:from>
    <xdr:ext cx="762000" cy="259045"/>
    <xdr:sp macro="" textlink="">
      <xdr:nvSpPr>
        <xdr:cNvPr id="364" name="公債費負担の状況最小値テキスト"/>
        <xdr:cNvSpPr txBox="1"/>
      </xdr:nvSpPr>
      <xdr:spPr>
        <a:xfrm>
          <a:off x="17106900" y="737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28893</xdr:rowOff>
    </xdr:from>
    <xdr:to>
      <xdr:col>24</xdr:col>
      <xdr:colOff>647700</xdr:colOff>
      <xdr:row>43</xdr:row>
      <xdr:rowOff>28893</xdr:rowOff>
    </xdr:to>
    <xdr:cxnSp macro="">
      <xdr:nvCxnSpPr>
        <xdr:cNvPr id="365" name="直線コネクタ 364"/>
        <xdr:cNvCxnSpPr/>
      </xdr:nvCxnSpPr>
      <xdr:spPr>
        <a:xfrm>
          <a:off x="16929100" y="740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163212</xdr:rowOff>
    </xdr:from>
    <xdr:ext cx="762000" cy="259045"/>
    <xdr:sp macro="" textlink="">
      <xdr:nvSpPr>
        <xdr:cNvPr id="366" name="公債費負担の状況最大値テキスト"/>
        <xdr:cNvSpPr txBox="1"/>
      </xdr:nvSpPr>
      <xdr:spPr>
        <a:xfrm>
          <a:off x="17106900" y="599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76835</xdr:rowOff>
    </xdr:from>
    <xdr:to>
      <xdr:col>24</xdr:col>
      <xdr:colOff>647700</xdr:colOff>
      <xdr:row>36</xdr:row>
      <xdr:rowOff>76835</xdr:rowOff>
    </xdr:to>
    <xdr:cxnSp macro="">
      <xdr:nvCxnSpPr>
        <xdr:cNvPr id="367" name="直線コネクタ 366"/>
        <xdr:cNvCxnSpPr/>
      </xdr:nvCxnSpPr>
      <xdr:spPr>
        <a:xfrm>
          <a:off x="16929100" y="624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43497</xdr:rowOff>
    </xdr:from>
    <xdr:to>
      <xdr:col>24</xdr:col>
      <xdr:colOff>558800</xdr:colOff>
      <xdr:row>42</xdr:row>
      <xdr:rowOff>140018</xdr:rowOff>
    </xdr:to>
    <xdr:cxnSp macro="">
      <xdr:nvCxnSpPr>
        <xdr:cNvPr id="368" name="直線コネクタ 367"/>
        <xdr:cNvCxnSpPr/>
      </xdr:nvCxnSpPr>
      <xdr:spPr>
        <a:xfrm flipV="1">
          <a:off x="16179800" y="724439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38434</xdr:rowOff>
    </xdr:from>
    <xdr:ext cx="762000" cy="259045"/>
    <xdr:sp macro="" textlink="">
      <xdr:nvSpPr>
        <xdr:cNvPr id="369" name="公債費負担の状況平均値テキスト"/>
        <xdr:cNvSpPr txBox="1"/>
      </xdr:nvSpPr>
      <xdr:spPr>
        <a:xfrm>
          <a:off x="17106900" y="672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70" name="フローチャート : 判断 369"/>
        <xdr:cNvSpPr/>
      </xdr:nvSpPr>
      <xdr:spPr>
        <a:xfrm>
          <a:off x="16967200" y="68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140018</xdr:rowOff>
    </xdr:from>
    <xdr:to>
      <xdr:col>23</xdr:col>
      <xdr:colOff>406400</xdr:colOff>
      <xdr:row>42</xdr:row>
      <xdr:rowOff>140018</xdr:rowOff>
    </xdr:to>
    <xdr:cxnSp macro="">
      <xdr:nvCxnSpPr>
        <xdr:cNvPr id="371" name="直線コネクタ 370"/>
        <xdr:cNvCxnSpPr/>
      </xdr:nvCxnSpPr>
      <xdr:spPr>
        <a:xfrm>
          <a:off x="15290800" y="734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82232</xdr:rowOff>
    </xdr:from>
    <xdr:to>
      <xdr:col>23</xdr:col>
      <xdr:colOff>457200</xdr:colOff>
      <xdr:row>41</xdr:row>
      <xdr:rowOff>12382</xdr:rowOff>
    </xdr:to>
    <xdr:sp macro="" textlink="">
      <xdr:nvSpPr>
        <xdr:cNvPr id="372" name="フローチャート : 判断 371"/>
        <xdr:cNvSpPr/>
      </xdr:nvSpPr>
      <xdr:spPr>
        <a:xfrm>
          <a:off x="16129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22559</xdr:rowOff>
    </xdr:from>
    <xdr:ext cx="736600" cy="259045"/>
    <xdr:sp macro="" textlink="">
      <xdr:nvSpPr>
        <xdr:cNvPr id="373" name="テキスト ボックス 372"/>
        <xdr:cNvSpPr txBox="1"/>
      </xdr:nvSpPr>
      <xdr:spPr>
        <a:xfrm>
          <a:off x="15798800" y="670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140018</xdr:rowOff>
    </xdr:from>
    <xdr:to>
      <xdr:col>22</xdr:col>
      <xdr:colOff>203200</xdr:colOff>
      <xdr:row>43</xdr:row>
      <xdr:rowOff>10795</xdr:rowOff>
    </xdr:to>
    <xdr:cxnSp macro="">
      <xdr:nvCxnSpPr>
        <xdr:cNvPr id="374" name="直線コネクタ 373"/>
        <xdr:cNvCxnSpPr/>
      </xdr:nvCxnSpPr>
      <xdr:spPr>
        <a:xfrm flipV="1">
          <a:off x="14401800" y="734091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130493</xdr:rowOff>
    </xdr:from>
    <xdr:to>
      <xdr:col>22</xdr:col>
      <xdr:colOff>254000</xdr:colOff>
      <xdr:row>41</xdr:row>
      <xdr:rowOff>60643</xdr:rowOff>
    </xdr:to>
    <xdr:sp macro="" textlink="">
      <xdr:nvSpPr>
        <xdr:cNvPr id="375" name="フローチャート : 判断 374"/>
        <xdr:cNvSpPr/>
      </xdr:nvSpPr>
      <xdr:spPr>
        <a:xfrm>
          <a:off x="15240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70820</xdr:rowOff>
    </xdr:from>
    <xdr:ext cx="762000" cy="259045"/>
    <xdr:sp macro="" textlink="">
      <xdr:nvSpPr>
        <xdr:cNvPr id="376" name="テキスト ボックス 375"/>
        <xdr:cNvSpPr txBox="1"/>
      </xdr:nvSpPr>
      <xdr:spPr>
        <a:xfrm>
          <a:off x="14909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10795</xdr:rowOff>
    </xdr:from>
    <xdr:to>
      <xdr:col>21</xdr:col>
      <xdr:colOff>0</xdr:colOff>
      <xdr:row>43</xdr:row>
      <xdr:rowOff>83185</xdr:rowOff>
    </xdr:to>
    <xdr:cxnSp macro="">
      <xdr:nvCxnSpPr>
        <xdr:cNvPr id="377" name="直線コネクタ 376"/>
        <xdr:cNvCxnSpPr/>
      </xdr:nvCxnSpPr>
      <xdr:spPr>
        <a:xfrm flipV="1">
          <a:off x="13512800" y="73831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78" name="フローチャート : 判断 377"/>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79" name="テキスト ボックス 378"/>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380" name="フローチャート : 判断 379"/>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11447</xdr:rowOff>
    </xdr:from>
    <xdr:ext cx="762000" cy="259045"/>
    <xdr:sp macro="" textlink="">
      <xdr:nvSpPr>
        <xdr:cNvPr id="381" name="テキスト ボックス 380"/>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164147</xdr:rowOff>
    </xdr:from>
    <xdr:to>
      <xdr:col>24</xdr:col>
      <xdr:colOff>609600</xdr:colOff>
      <xdr:row>42</xdr:row>
      <xdr:rowOff>94297</xdr:rowOff>
    </xdr:to>
    <xdr:sp macro="" textlink="">
      <xdr:nvSpPr>
        <xdr:cNvPr id="387" name="円/楕円 386"/>
        <xdr:cNvSpPr/>
      </xdr:nvSpPr>
      <xdr:spPr>
        <a:xfrm>
          <a:off x="16967200" y="71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136224</xdr:rowOff>
    </xdr:from>
    <xdr:ext cx="762000" cy="259045"/>
    <xdr:sp macro="" textlink="">
      <xdr:nvSpPr>
        <xdr:cNvPr id="388" name="公債費負担の状況該当値テキスト"/>
        <xdr:cNvSpPr txBox="1"/>
      </xdr:nvSpPr>
      <xdr:spPr>
        <a:xfrm>
          <a:off x="17106900" y="716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89218</xdr:rowOff>
    </xdr:from>
    <xdr:to>
      <xdr:col>23</xdr:col>
      <xdr:colOff>457200</xdr:colOff>
      <xdr:row>43</xdr:row>
      <xdr:rowOff>19368</xdr:rowOff>
    </xdr:to>
    <xdr:sp macro="" textlink="">
      <xdr:nvSpPr>
        <xdr:cNvPr id="389" name="円/楕円 388"/>
        <xdr:cNvSpPr/>
      </xdr:nvSpPr>
      <xdr:spPr>
        <a:xfrm>
          <a:off x="16129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4145</xdr:rowOff>
    </xdr:from>
    <xdr:ext cx="736600" cy="259045"/>
    <xdr:sp macro="" textlink="">
      <xdr:nvSpPr>
        <xdr:cNvPr id="390" name="テキスト ボックス 389"/>
        <xdr:cNvSpPr txBox="1"/>
      </xdr:nvSpPr>
      <xdr:spPr>
        <a:xfrm>
          <a:off x="15798800" y="7376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89218</xdr:rowOff>
    </xdr:from>
    <xdr:to>
      <xdr:col>22</xdr:col>
      <xdr:colOff>254000</xdr:colOff>
      <xdr:row>43</xdr:row>
      <xdr:rowOff>19368</xdr:rowOff>
    </xdr:to>
    <xdr:sp macro="" textlink="">
      <xdr:nvSpPr>
        <xdr:cNvPr id="391" name="円/楕円 390"/>
        <xdr:cNvSpPr/>
      </xdr:nvSpPr>
      <xdr:spPr>
        <a:xfrm>
          <a:off x="15240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4145</xdr:rowOff>
    </xdr:from>
    <xdr:ext cx="762000" cy="259045"/>
    <xdr:sp macro="" textlink="">
      <xdr:nvSpPr>
        <xdr:cNvPr id="392" name="テキスト ボックス 391"/>
        <xdr:cNvSpPr txBox="1"/>
      </xdr:nvSpPr>
      <xdr:spPr>
        <a:xfrm>
          <a:off x="14909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131445</xdr:rowOff>
    </xdr:from>
    <xdr:to>
      <xdr:col>21</xdr:col>
      <xdr:colOff>50800</xdr:colOff>
      <xdr:row>43</xdr:row>
      <xdr:rowOff>61595</xdr:rowOff>
    </xdr:to>
    <xdr:sp macro="" textlink="">
      <xdr:nvSpPr>
        <xdr:cNvPr id="393" name="円/楕円 392"/>
        <xdr:cNvSpPr/>
      </xdr:nvSpPr>
      <xdr:spPr>
        <a:xfrm>
          <a:off x="14351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46372</xdr:rowOff>
    </xdr:from>
    <xdr:ext cx="762000" cy="259045"/>
    <xdr:sp macro="" textlink="">
      <xdr:nvSpPr>
        <xdr:cNvPr id="394" name="テキスト ボックス 393"/>
        <xdr:cNvSpPr txBox="1"/>
      </xdr:nvSpPr>
      <xdr:spPr>
        <a:xfrm>
          <a:off x="14020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32385</xdr:rowOff>
    </xdr:from>
    <xdr:to>
      <xdr:col>19</xdr:col>
      <xdr:colOff>533400</xdr:colOff>
      <xdr:row>43</xdr:row>
      <xdr:rowOff>133985</xdr:rowOff>
    </xdr:to>
    <xdr:sp macro="" textlink="">
      <xdr:nvSpPr>
        <xdr:cNvPr id="395" name="円/楕円 394"/>
        <xdr:cNvSpPr/>
      </xdr:nvSpPr>
      <xdr:spPr>
        <a:xfrm>
          <a:off x="13462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118762</xdr:rowOff>
    </xdr:from>
    <xdr:ext cx="762000" cy="259045"/>
    <xdr:sp macro="" textlink="">
      <xdr:nvSpPr>
        <xdr:cNvPr id="396" name="テキスト ボックス 395"/>
        <xdr:cNvSpPr txBox="1"/>
      </xdr:nvSpPr>
      <xdr:spPr>
        <a:xfrm>
          <a:off x="13131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他の類似団体平均と比較して高い要因として、昭和</a:t>
          </a:r>
          <a:r>
            <a:rPr lang="en-US" altLang="ja-JP" sz="1100" b="0" i="0" baseline="0">
              <a:solidFill>
                <a:schemeClr val="dk1"/>
              </a:solidFill>
              <a:effectLst/>
              <a:latin typeface="+mn-lt"/>
              <a:ea typeface="+mn-ea"/>
              <a:cs typeface="+mn-cs"/>
            </a:rPr>
            <a:t>63</a:t>
          </a:r>
          <a:r>
            <a:rPr lang="ja-JP" altLang="ja-JP" sz="1100" b="0" i="0" baseline="0">
              <a:solidFill>
                <a:schemeClr val="dk1"/>
              </a:solidFill>
              <a:effectLst/>
              <a:latin typeface="+mn-lt"/>
              <a:ea typeface="+mn-ea"/>
              <a:cs typeface="+mn-cs"/>
            </a:rPr>
            <a:t>年の十勝岳噴火災害に伴い、平成</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年度までに総額で約</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億円の防災対策事業が実施されたことや、その後においても十勝岳開発、クリーンセンター建設、保健福祉総合センター建設等、大規模な投資的事業を実施してきたことに加え、平成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年度には国営事業（しろがね地区）の負担金の一括償還や土地改良区への負担金が発生したことが要因として挙げられる。</a:t>
          </a:r>
          <a:endParaRPr lang="ja-JP" altLang="ja-JP" sz="1400">
            <a:effectLst/>
          </a:endParaRPr>
        </a:p>
        <a:p>
          <a:r>
            <a:rPr lang="ja-JP" altLang="ja-JP" sz="1100" b="0" i="0" baseline="0">
              <a:solidFill>
                <a:schemeClr val="dk1"/>
              </a:solidFill>
              <a:effectLst/>
              <a:latin typeface="+mn-lt"/>
              <a:ea typeface="+mn-ea"/>
              <a:cs typeface="+mn-cs"/>
            </a:rPr>
            <a:t>　近年の投資的事業の抑制などにより地方債残高ともに減少傾向にあ</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年から実施する老朽する公共施設の改修等に伴う起債の新規発行により、昨年と比較し</a:t>
          </a:r>
          <a:r>
            <a:rPr lang="en-US" altLang="ja-JP" sz="1100" b="0" i="0" baseline="0">
              <a:solidFill>
                <a:schemeClr val="dk1"/>
              </a:solidFill>
              <a:effectLst/>
              <a:latin typeface="+mn-lt"/>
              <a:ea typeface="+mn-ea"/>
              <a:cs typeface="+mn-cs"/>
            </a:rPr>
            <a:t>12</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0</a:t>
          </a:r>
          <a:r>
            <a:rPr lang="ja-JP" altLang="en-US" sz="1100" b="0" i="0" baseline="0">
              <a:solidFill>
                <a:schemeClr val="dk1"/>
              </a:solidFill>
              <a:effectLst/>
              <a:latin typeface="+mn-lt"/>
              <a:ea typeface="+mn-ea"/>
              <a:cs typeface="+mn-cs"/>
            </a:rPr>
            <a:t>％上昇している。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今後においても抑制を図る中で、緊急度、住民ニーズを的確に把握した事業の選択により、起債に大きく頼ることのない財政運営に努めていく。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3" name="直線コネクタ 41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4" name="テキスト ボックス 41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5" name="直線コネクタ 41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6" name="テキスト ボックス 41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7" name="直線コネクタ 41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8" name="テキスト ボックス 41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9" name="直線コネクタ 41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1" name="直線コネクタ 420"/>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2"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3" name="直線コネクタ 422"/>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25" name="直線コネクタ 42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170593</xdr:rowOff>
    </xdr:from>
    <xdr:to>
      <xdr:col>24</xdr:col>
      <xdr:colOff>558800</xdr:colOff>
      <xdr:row>17</xdr:row>
      <xdr:rowOff>71533</xdr:rowOff>
    </xdr:to>
    <xdr:cxnSp macro="">
      <xdr:nvCxnSpPr>
        <xdr:cNvPr id="426" name="直線コネクタ 425"/>
        <xdr:cNvCxnSpPr/>
      </xdr:nvCxnSpPr>
      <xdr:spPr>
        <a:xfrm>
          <a:off x="16179800" y="291379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27"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28" name="フローチャート : 判断 427"/>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170593</xdr:rowOff>
    </xdr:from>
    <xdr:to>
      <xdr:col>23</xdr:col>
      <xdr:colOff>406400</xdr:colOff>
      <xdr:row>17</xdr:row>
      <xdr:rowOff>40164</xdr:rowOff>
    </xdr:to>
    <xdr:cxnSp macro="">
      <xdr:nvCxnSpPr>
        <xdr:cNvPr id="429" name="直線コネクタ 428"/>
        <xdr:cNvCxnSpPr/>
      </xdr:nvCxnSpPr>
      <xdr:spPr>
        <a:xfrm flipV="1">
          <a:off x="15290800" y="291379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0" name="フローチャート : 判断 429"/>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1" name="テキスト ボックス 430"/>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40164</xdr:rowOff>
    </xdr:from>
    <xdr:to>
      <xdr:col>22</xdr:col>
      <xdr:colOff>203200</xdr:colOff>
      <xdr:row>17</xdr:row>
      <xdr:rowOff>80582</xdr:rowOff>
    </xdr:to>
    <xdr:cxnSp macro="">
      <xdr:nvCxnSpPr>
        <xdr:cNvPr id="432" name="直線コネクタ 431"/>
        <xdr:cNvCxnSpPr/>
      </xdr:nvCxnSpPr>
      <xdr:spPr>
        <a:xfrm flipV="1">
          <a:off x="14401800" y="2954814"/>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33" name="フローチャート : 判断 432"/>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34" name="テキスト ボックス 433"/>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80582</xdr:rowOff>
    </xdr:from>
    <xdr:to>
      <xdr:col>21</xdr:col>
      <xdr:colOff>0</xdr:colOff>
      <xdr:row>17</xdr:row>
      <xdr:rowOff>143320</xdr:rowOff>
    </xdr:to>
    <xdr:cxnSp macro="">
      <xdr:nvCxnSpPr>
        <xdr:cNvPr id="435" name="直線コネクタ 434"/>
        <xdr:cNvCxnSpPr/>
      </xdr:nvCxnSpPr>
      <xdr:spPr>
        <a:xfrm flipV="1">
          <a:off x="13512800" y="29952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36" name="フローチャート : 判断 435"/>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37" name="テキスト ボックス 436"/>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65977</xdr:rowOff>
    </xdr:from>
    <xdr:to>
      <xdr:col>19</xdr:col>
      <xdr:colOff>533400</xdr:colOff>
      <xdr:row>17</xdr:row>
      <xdr:rowOff>167577</xdr:rowOff>
    </xdr:to>
    <xdr:sp macro="" textlink="">
      <xdr:nvSpPr>
        <xdr:cNvPr id="438" name="フローチャート : 判断 437"/>
        <xdr:cNvSpPr/>
      </xdr:nvSpPr>
      <xdr:spPr>
        <a:xfrm>
          <a:off x="13462000" y="29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6304</xdr:rowOff>
    </xdr:from>
    <xdr:ext cx="762000" cy="259045"/>
    <xdr:sp macro="" textlink="">
      <xdr:nvSpPr>
        <xdr:cNvPr id="439" name="テキスト ボックス 438"/>
        <xdr:cNvSpPr txBox="1"/>
      </xdr:nvSpPr>
      <xdr:spPr>
        <a:xfrm>
          <a:off x="13131800" y="274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0" name="テキスト ボックス 43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1" name="テキスト ボックス 44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2" name="テキスト ボックス 44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3" name="テキスト ボックス 44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4" name="テキスト ボックス 44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20733</xdr:rowOff>
    </xdr:from>
    <xdr:to>
      <xdr:col>24</xdr:col>
      <xdr:colOff>609600</xdr:colOff>
      <xdr:row>17</xdr:row>
      <xdr:rowOff>122333</xdr:rowOff>
    </xdr:to>
    <xdr:sp macro="" textlink="">
      <xdr:nvSpPr>
        <xdr:cNvPr id="445" name="円/楕円 444"/>
        <xdr:cNvSpPr/>
      </xdr:nvSpPr>
      <xdr:spPr>
        <a:xfrm>
          <a:off x="16967200" y="29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164260</xdr:rowOff>
    </xdr:from>
    <xdr:ext cx="762000" cy="259045"/>
    <xdr:sp macro="" textlink="">
      <xdr:nvSpPr>
        <xdr:cNvPr id="446" name="将来負担の状況該当値テキスト"/>
        <xdr:cNvSpPr txBox="1"/>
      </xdr:nvSpPr>
      <xdr:spPr>
        <a:xfrm>
          <a:off x="17106900" y="290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119793</xdr:rowOff>
    </xdr:from>
    <xdr:to>
      <xdr:col>23</xdr:col>
      <xdr:colOff>457200</xdr:colOff>
      <xdr:row>17</xdr:row>
      <xdr:rowOff>49943</xdr:rowOff>
    </xdr:to>
    <xdr:sp macro="" textlink="">
      <xdr:nvSpPr>
        <xdr:cNvPr id="447" name="円/楕円 446"/>
        <xdr:cNvSpPr/>
      </xdr:nvSpPr>
      <xdr:spPr>
        <a:xfrm>
          <a:off x="16129000" y="286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34720</xdr:rowOff>
    </xdr:from>
    <xdr:ext cx="736600" cy="259045"/>
    <xdr:sp macro="" textlink="">
      <xdr:nvSpPr>
        <xdr:cNvPr id="448" name="テキスト ボックス 447"/>
        <xdr:cNvSpPr txBox="1"/>
      </xdr:nvSpPr>
      <xdr:spPr>
        <a:xfrm>
          <a:off x="15798800" y="294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160814</xdr:rowOff>
    </xdr:from>
    <xdr:to>
      <xdr:col>22</xdr:col>
      <xdr:colOff>254000</xdr:colOff>
      <xdr:row>17</xdr:row>
      <xdr:rowOff>90964</xdr:rowOff>
    </xdr:to>
    <xdr:sp macro="" textlink="">
      <xdr:nvSpPr>
        <xdr:cNvPr id="449" name="円/楕円 448"/>
        <xdr:cNvSpPr/>
      </xdr:nvSpPr>
      <xdr:spPr>
        <a:xfrm>
          <a:off x="15240000" y="290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75741</xdr:rowOff>
    </xdr:from>
    <xdr:ext cx="762000" cy="259045"/>
    <xdr:sp macro="" textlink="">
      <xdr:nvSpPr>
        <xdr:cNvPr id="450" name="テキスト ボックス 449"/>
        <xdr:cNvSpPr txBox="1"/>
      </xdr:nvSpPr>
      <xdr:spPr>
        <a:xfrm>
          <a:off x="14909800" y="299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29782</xdr:rowOff>
    </xdr:from>
    <xdr:to>
      <xdr:col>21</xdr:col>
      <xdr:colOff>50800</xdr:colOff>
      <xdr:row>17</xdr:row>
      <xdr:rowOff>131382</xdr:rowOff>
    </xdr:to>
    <xdr:sp macro="" textlink="">
      <xdr:nvSpPr>
        <xdr:cNvPr id="451" name="円/楕円 450"/>
        <xdr:cNvSpPr/>
      </xdr:nvSpPr>
      <xdr:spPr>
        <a:xfrm>
          <a:off x="14351000" y="294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116159</xdr:rowOff>
    </xdr:from>
    <xdr:ext cx="762000" cy="259045"/>
    <xdr:sp macro="" textlink="">
      <xdr:nvSpPr>
        <xdr:cNvPr id="452" name="テキスト ボックス 451"/>
        <xdr:cNvSpPr txBox="1"/>
      </xdr:nvSpPr>
      <xdr:spPr>
        <a:xfrm>
          <a:off x="14020800" y="30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92520</xdr:rowOff>
    </xdr:from>
    <xdr:to>
      <xdr:col>19</xdr:col>
      <xdr:colOff>533400</xdr:colOff>
      <xdr:row>18</xdr:row>
      <xdr:rowOff>22670</xdr:rowOff>
    </xdr:to>
    <xdr:sp macro="" textlink="">
      <xdr:nvSpPr>
        <xdr:cNvPr id="453" name="円/楕円 452"/>
        <xdr:cNvSpPr/>
      </xdr:nvSpPr>
      <xdr:spPr>
        <a:xfrm>
          <a:off x="13462000" y="300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7447</xdr:rowOff>
    </xdr:from>
    <xdr:ext cx="762000" cy="259045"/>
    <xdr:sp macro="" textlink="">
      <xdr:nvSpPr>
        <xdr:cNvPr id="454" name="テキスト ボックス 453"/>
        <xdr:cNvSpPr txBox="1"/>
      </xdr:nvSpPr>
      <xdr:spPr>
        <a:xfrm>
          <a:off x="13131800" y="309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北海道上富良野町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11,263
11,237
237.10
8,807,795
8,508,635
255,771
4,242,662
7,952,044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68.7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職員適正化計画、新職員適正化計画の着実な推進により、職員の減員を進めてきたことや在級年数や特別昇給制度の見直し、新給料表の導入など給与の適正化に努めてきたことから、類似団体平均を下回る水準で推移している。</a:t>
          </a:r>
          <a:endParaRPr lang="ja-JP" altLang="ja-JP" sz="1400">
            <a:effectLst/>
          </a:endParaRPr>
        </a:p>
        <a:p>
          <a:r>
            <a:rPr lang="ja-JP" altLang="ja-JP" sz="1100" b="0" i="0" baseline="0">
              <a:solidFill>
                <a:schemeClr val="dk1"/>
              </a:solidFill>
              <a:effectLst/>
              <a:latin typeface="+mn-lt"/>
              <a:ea typeface="+mn-ea"/>
              <a:cs typeface="+mn-cs"/>
            </a:rPr>
            <a:t>　今後も「町政運営改善プラン」に基づき更なる縮減を図っていく。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21844</xdr:rowOff>
    </xdr:from>
    <xdr:to>
      <xdr:col>7</xdr:col>
      <xdr:colOff>15875</xdr:colOff>
      <xdr:row>36</xdr:row>
      <xdr:rowOff>44704</xdr:rowOff>
    </xdr:to>
    <xdr:cxnSp macro="">
      <xdr:nvCxnSpPr>
        <xdr:cNvPr id="62" name="直線コネクタ 61"/>
        <xdr:cNvCxnSpPr/>
      </xdr:nvCxnSpPr>
      <xdr:spPr>
        <a:xfrm flipV="1">
          <a:off x="3987800" y="6194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30988</xdr:rowOff>
    </xdr:from>
    <xdr:to>
      <xdr:col>5</xdr:col>
      <xdr:colOff>549275</xdr:colOff>
      <xdr:row>36</xdr:row>
      <xdr:rowOff>44704</xdr:rowOff>
    </xdr:to>
    <xdr:cxnSp macro="">
      <xdr:nvCxnSpPr>
        <xdr:cNvPr id="65" name="直線コネクタ 64"/>
        <xdr:cNvCxnSpPr/>
      </xdr:nvCxnSpPr>
      <xdr:spPr>
        <a:xfrm>
          <a:off x="3098800" y="6203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30988</xdr:rowOff>
    </xdr:from>
    <xdr:to>
      <xdr:col>4</xdr:col>
      <xdr:colOff>346075</xdr:colOff>
      <xdr:row>36</xdr:row>
      <xdr:rowOff>53848</xdr:rowOff>
    </xdr:to>
    <xdr:cxnSp macro="">
      <xdr:nvCxnSpPr>
        <xdr:cNvPr id="68" name="直線コネクタ 67"/>
        <xdr:cNvCxnSpPr/>
      </xdr:nvCxnSpPr>
      <xdr:spPr>
        <a:xfrm flipV="1">
          <a:off x="2209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53848</xdr:rowOff>
    </xdr:to>
    <xdr:cxnSp macro="">
      <xdr:nvCxnSpPr>
        <xdr:cNvPr id="71" name="直線コネクタ 70"/>
        <xdr:cNvCxnSpPr/>
      </xdr:nvCxnSpPr>
      <xdr:spPr>
        <a:xfrm>
          <a:off x="1320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74" name="フローチャート : 判断 73"/>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126001</xdr:rowOff>
    </xdr:from>
    <xdr:ext cx="762000" cy="259045"/>
    <xdr:sp macro="" textlink="">
      <xdr:nvSpPr>
        <xdr:cNvPr id="75" name="テキスト ボックス 74"/>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142494</xdr:rowOff>
    </xdr:from>
    <xdr:to>
      <xdr:col>7</xdr:col>
      <xdr:colOff>66675</xdr:colOff>
      <xdr:row>36</xdr:row>
      <xdr:rowOff>72644</xdr:rowOff>
    </xdr:to>
    <xdr:sp macro="" textlink="">
      <xdr:nvSpPr>
        <xdr:cNvPr id="81" name="円/楕円 80"/>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159021</xdr:rowOff>
    </xdr:from>
    <xdr:ext cx="762000" cy="259045"/>
    <xdr:sp macro="" textlink="">
      <xdr:nvSpPr>
        <xdr:cNvPr id="82"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165354</xdr:rowOff>
    </xdr:from>
    <xdr:to>
      <xdr:col>5</xdr:col>
      <xdr:colOff>600075</xdr:colOff>
      <xdr:row>36</xdr:row>
      <xdr:rowOff>95504</xdr:rowOff>
    </xdr:to>
    <xdr:sp macro="" textlink="">
      <xdr:nvSpPr>
        <xdr:cNvPr id="83" name="円/楕円 82"/>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105681</xdr:rowOff>
    </xdr:from>
    <xdr:ext cx="736600" cy="259045"/>
    <xdr:sp macro="" textlink="">
      <xdr:nvSpPr>
        <xdr:cNvPr id="84" name="テキスト ボックス 83"/>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151638</xdr:rowOff>
    </xdr:from>
    <xdr:to>
      <xdr:col>4</xdr:col>
      <xdr:colOff>396875</xdr:colOff>
      <xdr:row>36</xdr:row>
      <xdr:rowOff>81788</xdr:rowOff>
    </xdr:to>
    <xdr:sp macro="" textlink="">
      <xdr:nvSpPr>
        <xdr:cNvPr id="85" name="円/楕円 84"/>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91965</xdr:rowOff>
    </xdr:from>
    <xdr:ext cx="762000" cy="259045"/>
    <xdr:sp macro="" textlink="">
      <xdr:nvSpPr>
        <xdr:cNvPr id="86" name="テキスト ボックス 85"/>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xdr:rowOff>
    </xdr:from>
    <xdr:to>
      <xdr:col>3</xdr:col>
      <xdr:colOff>193675</xdr:colOff>
      <xdr:row>36</xdr:row>
      <xdr:rowOff>104648</xdr:rowOff>
    </xdr:to>
    <xdr:sp macro="" textlink="">
      <xdr:nvSpPr>
        <xdr:cNvPr id="87" name="円/楕円 86"/>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114825</xdr:rowOff>
    </xdr:from>
    <xdr:ext cx="762000" cy="259045"/>
    <xdr:sp macro="" textlink="">
      <xdr:nvSpPr>
        <xdr:cNvPr id="88" name="テキスト ボックス 87"/>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89" name="円/楕円 88"/>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0" name="テキスト ボックス 89"/>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物件費の経常収支比率は、行財政改革の成果等もありここ数年は減少傾向にあるものの、類似団体と比較してやや高水準にある。集中改革プラン等に基づき、需用費等の経常的な物件費については着実に抑制が図られているものの、同時に業務の民間委託を積極的に進めてきたことで委託料等が増加したことが要因とな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46990</xdr:rowOff>
    </xdr:to>
    <xdr:cxnSp macro="">
      <xdr:nvCxnSpPr>
        <xdr:cNvPr id="123" name="直線コネクタ 122"/>
        <xdr:cNvCxnSpPr/>
      </xdr:nvCxnSpPr>
      <xdr:spPr>
        <a:xfrm flipV="1">
          <a:off x="15671800" y="2915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17</xdr:row>
      <xdr:rowOff>46990</xdr:rowOff>
    </xdr:to>
    <xdr:cxnSp macro="">
      <xdr:nvCxnSpPr>
        <xdr:cNvPr id="126" name="直線コネクタ 125"/>
        <xdr:cNvCxnSpPr/>
      </xdr:nvCxnSpPr>
      <xdr:spPr>
        <a:xfrm>
          <a:off x="14782800" y="2824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81280</xdr:rowOff>
    </xdr:to>
    <xdr:cxnSp macro="">
      <xdr:nvCxnSpPr>
        <xdr:cNvPr id="129" name="直線コネクタ 128"/>
        <xdr:cNvCxnSpPr/>
      </xdr:nvCxnSpPr>
      <xdr:spPr>
        <a:xfrm>
          <a:off x="13893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16</xdr:row>
      <xdr:rowOff>12700</xdr:rowOff>
    </xdr:to>
    <xdr:cxnSp macro="">
      <xdr:nvCxnSpPr>
        <xdr:cNvPr id="132" name="直線コネクタ 131"/>
        <xdr:cNvCxnSpPr/>
      </xdr:nvCxnSpPr>
      <xdr:spPr>
        <a:xfrm>
          <a:off x="13004800" y="2595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35" name="フローチャート : 判断 134"/>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36" name="テキスト ボックス 135"/>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2" name="円/楕円 141"/>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3"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167640</xdr:rowOff>
    </xdr:from>
    <xdr:to>
      <xdr:col>22</xdr:col>
      <xdr:colOff>615950</xdr:colOff>
      <xdr:row>17</xdr:row>
      <xdr:rowOff>97790</xdr:rowOff>
    </xdr:to>
    <xdr:sp macro="" textlink="">
      <xdr:nvSpPr>
        <xdr:cNvPr id="144" name="円/楕円 143"/>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82567</xdr:rowOff>
    </xdr:from>
    <xdr:ext cx="736600" cy="259045"/>
    <xdr:sp macro="" textlink="">
      <xdr:nvSpPr>
        <xdr:cNvPr id="145" name="テキスト ボックス 144"/>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6" name="円/楕円 145"/>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47" name="テキスト ボックス 146"/>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48" name="円/楕円 147"/>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49" name="テキスト ボックス 148"/>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0" name="円/楕円 149"/>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59707</xdr:rowOff>
    </xdr:from>
    <xdr:ext cx="762000" cy="259045"/>
    <xdr:sp macro="" textlink="">
      <xdr:nvSpPr>
        <xdr:cNvPr id="151" name="テキスト ボックス 150"/>
        <xdr:cNvSpPr txBox="1"/>
      </xdr:nvSpPr>
      <xdr:spPr>
        <a:xfrm>
          <a:off x="12623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扶助費については、類似団体と比較して低水準にあるが、決算額についてはここ数年は増加傾向にある。義務的性質もあり歳出の抑制が困難な面もあるが、将来的に町財政を圧迫する要因となるおそれもあることから、歳出の適正化により今後の上昇傾向に歯止めをかけるよう努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12700</xdr:rowOff>
    </xdr:to>
    <xdr:cxnSp macro="">
      <xdr:nvCxnSpPr>
        <xdr:cNvPr id="184" name="直線コネクタ 183"/>
        <xdr:cNvCxnSpPr/>
      </xdr:nvCxnSpPr>
      <xdr:spPr>
        <a:xfrm>
          <a:off x="3987800" y="9385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146050</xdr:rowOff>
    </xdr:to>
    <xdr:cxnSp macro="">
      <xdr:nvCxnSpPr>
        <xdr:cNvPr id="187" name="直線コネクタ 186"/>
        <xdr:cNvCxnSpPr/>
      </xdr:nvCxnSpPr>
      <xdr:spPr>
        <a:xfrm flipV="1">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54</xdr:row>
      <xdr:rowOff>146050</xdr:rowOff>
    </xdr:to>
    <xdr:cxnSp macro="">
      <xdr:nvCxnSpPr>
        <xdr:cNvPr id="190" name="直線コネクタ 189"/>
        <xdr:cNvCxnSpPr/>
      </xdr:nvCxnSpPr>
      <xdr:spPr>
        <a:xfrm>
          <a:off x="2209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107950</xdr:rowOff>
    </xdr:to>
    <xdr:cxnSp macro="">
      <xdr:nvCxnSpPr>
        <xdr:cNvPr id="193" name="直線コネクタ 192"/>
        <xdr:cNvCxnSpPr/>
      </xdr:nvCxnSpPr>
      <xdr:spPr>
        <a:xfrm>
          <a:off x="1320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6" name="フローチャート :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7" name="テキスト ボックス 196"/>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3" name="円/楕円 202"/>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149877</xdr:rowOff>
    </xdr:from>
    <xdr:ext cx="762000" cy="259045"/>
    <xdr:sp macro="" textlink="">
      <xdr:nvSpPr>
        <xdr:cNvPr id="204"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5" name="円/楕円 20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6" name="テキスト ボックス 20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7" name="円/楕円 206"/>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08" name="テキスト ボックス 207"/>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09" name="円/楕円 208"/>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0" name="テキスト ボックス 209"/>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1" name="円/楕円 210"/>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2" name="テキスト ボックス 211"/>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その他に係る経常収支比率は、類似団体と比較して同等あるいは低水準で推移しているが、特別会計に対する繰出金等が占める割合が多くなってきている。</a:t>
          </a:r>
          <a:endParaRPr lang="ja-JP" altLang="ja-JP" sz="1400">
            <a:effectLst/>
          </a:endParaRPr>
        </a:p>
        <a:p>
          <a:r>
            <a:rPr lang="ja-JP" altLang="ja-JP" sz="1100" b="0" i="0" baseline="0">
              <a:solidFill>
                <a:schemeClr val="dk1"/>
              </a:solidFill>
              <a:effectLst/>
              <a:latin typeface="+mn-lt"/>
              <a:ea typeface="+mn-ea"/>
              <a:cs typeface="+mn-cs"/>
            </a:rPr>
            <a:t>　各会計においては経費の削減や料金の適正化等により一般会計負担の抑制・減少に努めてきているが、今後においても「町政運営改善プラン」に基づき、更なる見直しを進めていかなければならない。</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27940</xdr:rowOff>
    </xdr:to>
    <xdr:cxnSp macro="">
      <xdr:nvCxnSpPr>
        <xdr:cNvPr id="245" name="直線コネクタ 244"/>
        <xdr:cNvCxnSpPr/>
      </xdr:nvCxnSpPr>
      <xdr:spPr>
        <a:xfrm>
          <a:off x="15671800" y="9591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55</xdr:row>
      <xdr:rowOff>161290</xdr:rowOff>
    </xdr:to>
    <xdr:cxnSp macro="">
      <xdr:nvCxnSpPr>
        <xdr:cNvPr id="248" name="直線コネクタ 247"/>
        <xdr:cNvCxnSpPr/>
      </xdr:nvCxnSpPr>
      <xdr:spPr>
        <a:xfrm>
          <a:off x="14782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153670</xdr:rowOff>
    </xdr:from>
    <xdr:to>
      <xdr:col>21</xdr:col>
      <xdr:colOff>361950</xdr:colOff>
      <xdr:row>55</xdr:row>
      <xdr:rowOff>153670</xdr:rowOff>
    </xdr:to>
    <xdr:cxnSp macro="">
      <xdr:nvCxnSpPr>
        <xdr:cNvPr id="251" name="直線コネクタ 250"/>
        <xdr:cNvCxnSpPr/>
      </xdr:nvCxnSpPr>
      <xdr:spPr>
        <a:xfrm>
          <a:off x="13893800" y="958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153670</xdr:rowOff>
    </xdr:to>
    <xdr:cxnSp macro="">
      <xdr:nvCxnSpPr>
        <xdr:cNvPr id="254" name="直線コネクタ 253"/>
        <xdr:cNvCxnSpPr/>
      </xdr:nvCxnSpPr>
      <xdr:spPr>
        <a:xfrm>
          <a:off x="13004800" y="9499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57" name="フローチャート : 判断 256"/>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58" name="テキスト ボックス 257"/>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64" name="円/楕円 263"/>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65" name="その他該当値テキスト"/>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6" name="円/楕円 265"/>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7" name="テキスト ボックス 266"/>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68" name="円/楕円 267"/>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69" name="テキスト ボックス 268"/>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0" name="円/楕円 269"/>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43197</xdr:rowOff>
    </xdr:from>
    <xdr:ext cx="762000" cy="259045"/>
    <xdr:sp macro="" textlink="">
      <xdr:nvSpPr>
        <xdr:cNvPr id="271" name="テキスト ボックス 270"/>
        <xdr:cNvSpPr txBox="1"/>
      </xdr:nvSpPr>
      <xdr:spPr>
        <a:xfrm>
          <a:off x="13512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2" name="円/楕円 271"/>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3" name="テキスト ボックス 272"/>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補助費等における経常収支比率については、集中改革プラン等の推進により見直しや削減を進めてきており、類似団体平均と同等程度の水準で推移してきたが、広域連合に対する負担の増加や町立病院会計事業補助の増加により類似団体と比べて高い水準となっている。</a:t>
          </a:r>
          <a:endParaRPr lang="ja-JP" altLang="ja-JP" sz="1400">
            <a:effectLst/>
          </a:endParaRPr>
        </a:p>
        <a:p>
          <a:r>
            <a:rPr lang="ja-JP" altLang="ja-JP" sz="1100" b="0" i="0" baseline="0">
              <a:solidFill>
                <a:schemeClr val="dk1"/>
              </a:solidFill>
              <a:effectLst/>
              <a:latin typeface="+mn-lt"/>
              <a:ea typeface="+mn-ea"/>
              <a:cs typeface="+mn-cs"/>
            </a:rPr>
            <a:t>　ここでの削減は困難なため、そのほかの部分で今後も着実な行財政改革の推進により見直しを進める必要がある。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26416</xdr:rowOff>
    </xdr:from>
    <xdr:to>
      <xdr:col>24</xdr:col>
      <xdr:colOff>31750</xdr:colOff>
      <xdr:row>38</xdr:row>
      <xdr:rowOff>90424</xdr:rowOff>
    </xdr:to>
    <xdr:cxnSp macro="">
      <xdr:nvCxnSpPr>
        <xdr:cNvPr id="303" name="直線コネクタ 302"/>
        <xdr:cNvCxnSpPr/>
      </xdr:nvCxnSpPr>
      <xdr:spPr>
        <a:xfrm>
          <a:off x="15671800" y="654151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170434</xdr:rowOff>
    </xdr:from>
    <xdr:to>
      <xdr:col>22</xdr:col>
      <xdr:colOff>565150</xdr:colOff>
      <xdr:row>38</xdr:row>
      <xdr:rowOff>26416</xdr:rowOff>
    </xdr:to>
    <xdr:cxnSp macro="">
      <xdr:nvCxnSpPr>
        <xdr:cNvPr id="306" name="直線コネクタ 305"/>
        <xdr:cNvCxnSpPr/>
      </xdr:nvCxnSpPr>
      <xdr:spPr>
        <a:xfrm>
          <a:off x="14782800" y="6514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37</xdr:row>
      <xdr:rowOff>170434</xdr:rowOff>
    </xdr:to>
    <xdr:cxnSp macro="">
      <xdr:nvCxnSpPr>
        <xdr:cNvPr id="309" name="直線コネクタ 308"/>
        <xdr:cNvCxnSpPr/>
      </xdr:nvCxnSpPr>
      <xdr:spPr>
        <a:xfrm>
          <a:off x="13893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88138</xdr:rowOff>
    </xdr:from>
    <xdr:to>
      <xdr:col>20</xdr:col>
      <xdr:colOff>158750</xdr:colOff>
      <xdr:row>37</xdr:row>
      <xdr:rowOff>161290</xdr:rowOff>
    </xdr:to>
    <xdr:cxnSp macro="">
      <xdr:nvCxnSpPr>
        <xdr:cNvPr id="312" name="直線コネクタ 311"/>
        <xdr:cNvCxnSpPr/>
      </xdr:nvCxnSpPr>
      <xdr:spPr>
        <a:xfrm>
          <a:off x="13004800" y="6431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15" name="フローチャート : 判断 314"/>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16" name="テキスト ボックス 315"/>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39624</xdr:rowOff>
    </xdr:from>
    <xdr:to>
      <xdr:col>24</xdr:col>
      <xdr:colOff>82550</xdr:colOff>
      <xdr:row>38</xdr:row>
      <xdr:rowOff>141224</xdr:rowOff>
    </xdr:to>
    <xdr:sp macro="" textlink="">
      <xdr:nvSpPr>
        <xdr:cNvPr id="322" name="円/楕円 321"/>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11701</xdr:rowOff>
    </xdr:from>
    <xdr:ext cx="762000" cy="259045"/>
    <xdr:sp macro="" textlink="">
      <xdr:nvSpPr>
        <xdr:cNvPr id="323"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147066</xdr:rowOff>
    </xdr:from>
    <xdr:to>
      <xdr:col>22</xdr:col>
      <xdr:colOff>615950</xdr:colOff>
      <xdr:row>38</xdr:row>
      <xdr:rowOff>77215</xdr:rowOff>
    </xdr:to>
    <xdr:sp macro="" textlink="">
      <xdr:nvSpPr>
        <xdr:cNvPr id="324" name="円/楕円 323"/>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61993</xdr:rowOff>
    </xdr:from>
    <xdr:ext cx="736600" cy="259045"/>
    <xdr:sp macro="" textlink="">
      <xdr:nvSpPr>
        <xdr:cNvPr id="325" name="テキスト ボックス 324"/>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119634</xdr:rowOff>
    </xdr:from>
    <xdr:to>
      <xdr:col>21</xdr:col>
      <xdr:colOff>412750</xdr:colOff>
      <xdr:row>38</xdr:row>
      <xdr:rowOff>49785</xdr:rowOff>
    </xdr:to>
    <xdr:sp macro="" textlink="">
      <xdr:nvSpPr>
        <xdr:cNvPr id="326" name="円/楕円 325"/>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34561</xdr:rowOff>
    </xdr:from>
    <xdr:ext cx="762000" cy="259045"/>
    <xdr:sp macro="" textlink="">
      <xdr:nvSpPr>
        <xdr:cNvPr id="327" name="テキスト ボックス 326"/>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110490</xdr:rowOff>
    </xdr:from>
    <xdr:to>
      <xdr:col>20</xdr:col>
      <xdr:colOff>209550</xdr:colOff>
      <xdr:row>38</xdr:row>
      <xdr:rowOff>40640</xdr:rowOff>
    </xdr:to>
    <xdr:sp macro="" textlink="">
      <xdr:nvSpPr>
        <xdr:cNvPr id="328" name="円/楕円 327"/>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25417</xdr:rowOff>
    </xdr:from>
    <xdr:ext cx="762000" cy="259045"/>
    <xdr:sp macro="" textlink="">
      <xdr:nvSpPr>
        <xdr:cNvPr id="329" name="テキスト ボックス 328"/>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37338</xdr:rowOff>
    </xdr:from>
    <xdr:to>
      <xdr:col>19</xdr:col>
      <xdr:colOff>6350</xdr:colOff>
      <xdr:row>37</xdr:row>
      <xdr:rowOff>138938</xdr:rowOff>
    </xdr:to>
    <xdr:sp macro="" textlink="">
      <xdr:nvSpPr>
        <xdr:cNvPr id="330" name="円/楕円 329"/>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123715</xdr:rowOff>
    </xdr:from>
    <xdr:ext cx="762000" cy="259045"/>
    <xdr:sp macro="" textlink="">
      <xdr:nvSpPr>
        <xdr:cNvPr id="331" name="テキスト ボックス 330"/>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防災対策、衛生・保健施設等の建設、さらに国営土地改良事業など、大規模な事業に係る地方債発行により、元利償還額や公債費の経常収支比率が高水準で推移してきたが、近年の投資的事業抑制により地方債の発行が大幅に抑えられたことから今後は減少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の公債費については、老朽化する学校施設の改修事業や公営住宅の建て替えによる公債費の増加が見込まれ、今後においても、更に行財政改革の確実な推進により全ての事務事業について評価し見直しを進めるなど、経常経費の削減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78</xdr:row>
      <xdr:rowOff>90424</xdr:rowOff>
    </xdr:to>
    <xdr:cxnSp macro="">
      <xdr:nvCxnSpPr>
        <xdr:cNvPr id="361" name="直線コネクタ 360"/>
        <xdr:cNvCxnSpPr/>
      </xdr:nvCxnSpPr>
      <xdr:spPr>
        <a:xfrm flipV="1">
          <a:off x="3987800" y="13326363"/>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90424</xdr:rowOff>
    </xdr:from>
    <xdr:to>
      <xdr:col>5</xdr:col>
      <xdr:colOff>549275</xdr:colOff>
      <xdr:row>78</xdr:row>
      <xdr:rowOff>113285</xdr:rowOff>
    </xdr:to>
    <xdr:cxnSp macro="">
      <xdr:nvCxnSpPr>
        <xdr:cNvPr id="364" name="直線コネクタ 363"/>
        <xdr:cNvCxnSpPr/>
      </xdr:nvCxnSpPr>
      <xdr:spPr>
        <a:xfrm flipV="1">
          <a:off x="3098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113285</xdr:rowOff>
    </xdr:from>
    <xdr:to>
      <xdr:col>4</xdr:col>
      <xdr:colOff>346075</xdr:colOff>
      <xdr:row>78</xdr:row>
      <xdr:rowOff>122428</xdr:rowOff>
    </xdr:to>
    <xdr:cxnSp macro="">
      <xdr:nvCxnSpPr>
        <xdr:cNvPr id="367" name="直線コネクタ 366"/>
        <xdr:cNvCxnSpPr/>
      </xdr:nvCxnSpPr>
      <xdr:spPr>
        <a:xfrm flipV="1">
          <a:off x="2209800" y="134863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122428</xdr:rowOff>
    </xdr:from>
    <xdr:to>
      <xdr:col>3</xdr:col>
      <xdr:colOff>142875</xdr:colOff>
      <xdr:row>78</xdr:row>
      <xdr:rowOff>127000</xdr:rowOff>
    </xdr:to>
    <xdr:cxnSp macro="">
      <xdr:nvCxnSpPr>
        <xdr:cNvPr id="370" name="直線コネクタ 369"/>
        <xdr:cNvCxnSpPr/>
      </xdr:nvCxnSpPr>
      <xdr:spPr>
        <a:xfrm flipV="1">
          <a:off x="1320800" y="134955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163068</xdr:rowOff>
    </xdr:from>
    <xdr:to>
      <xdr:col>1</xdr:col>
      <xdr:colOff>676275</xdr:colOff>
      <xdr:row>79</xdr:row>
      <xdr:rowOff>93218</xdr:rowOff>
    </xdr:to>
    <xdr:sp macro="" textlink="">
      <xdr:nvSpPr>
        <xdr:cNvPr id="373" name="フローチャート : 判断 372"/>
        <xdr:cNvSpPr/>
      </xdr:nvSpPr>
      <xdr:spPr>
        <a:xfrm>
          <a:off x="1270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77995</xdr:rowOff>
    </xdr:from>
    <xdr:ext cx="762000" cy="259045"/>
    <xdr:sp macro="" textlink="">
      <xdr:nvSpPr>
        <xdr:cNvPr id="374" name="テキスト ボックス 373"/>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80" name="円/楕円 379"/>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45990</xdr:rowOff>
    </xdr:from>
    <xdr:ext cx="762000" cy="259045"/>
    <xdr:sp macro="" textlink="">
      <xdr:nvSpPr>
        <xdr:cNvPr id="381" name="公債費該当値テキスト"/>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39624</xdr:rowOff>
    </xdr:from>
    <xdr:to>
      <xdr:col>5</xdr:col>
      <xdr:colOff>600075</xdr:colOff>
      <xdr:row>78</xdr:row>
      <xdr:rowOff>141224</xdr:rowOff>
    </xdr:to>
    <xdr:sp macro="" textlink="">
      <xdr:nvSpPr>
        <xdr:cNvPr id="382" name="円/楕円 381"/>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126001</xdr:rowOff>
    </xdr:from>
    <xdr:ext cx="736600" cy="259045"/>
    <xdr:sp macro="" textlink="">
      <xdr:nvSpPr>
        <xdr:cNvPr id="383" name="テキスト ボックス 382"/>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62485</xdr:rowOff>
    </xdr:from>
    <xdr:to>
      <xdr:col>4</xdr:col>
      <xdr:colOff>396875</xdr:colOff>
      <xdr:row>78</xdr:row>
      <xdr:rowOff>164085</xdr:rowOff>
    </xdr:to>
    <xdr:sp macro="" textlink="">
      <xdr:nvSpPr>
        <xdr:cNvPr id="384" name="円/楕円 383"/>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148862</xdr:rowOff>
    </xdr:from>
    <xdr:ext cx="762000" cy="259045"/>
    <xdr:sp macro="" textlink="">
      <xdr:nvSpPr>
        <xdr:cNvPr id="385" name="テキスト ボックス 384"/>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71628</xdr:rowOff>
    </xdr:from>
    <xdr:to>
      <xdr:col>3</xdr:col>
      <xdr:colOff>193675</xdr:colOff>
      <xdr:row>79</xdr:row>
      <xdr:rowOff>1778</xdr:rowOff>
    </xdr:to>
    <xdr:sp macro="" textlink="">
      <xdr:nvSpPr>
        <xdr:cNvPr id="386" name="円/楕円 385"/>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158005</xdr:rowOff>
    </xdr:from>
    <xdr:ext cx="762000" cy="259045"/>
    <xdr:sp macro="" textlink="">
      <xdr:nvSpPr>
        <xdr:cNvPr id="387" name="テキスト ボックス 386"/>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8" name="円/楕円 387"/>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89" name="テキスト ボックス 388"/>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公債費以外に係る経常収支比率は、類似団体と比較して同等あるいは低水準で推移している。</a:t>
          </a:r>
          <a:endParaRPr lang="ja-JP" altLang="ja-JP" sz="1400">
            <a:effectLst/>
          </a:endParaRPr>
        </a:p>
        <a:p>
          <a:pPr rtl="0"/>
          <a:r>
            <a:rPr lang="ja-JP" altLang="ja-JP" sz="1100" b="0" i="0" baseline="0">
              <a:solidFill>
                <a:schemeClr val="dk1"/>
              </a:solidFill>
              <a:effectLst/>
              <a:latin typeface="+mn-lt"/>
              <a:ea typeface="+mn-ea"/>
              <a:cs typeface="+mn-cs"/>
            </a:rPr>
            <a:t>　今後においても「町政運営改善プラン」に基づき、更なる見直しを進めていかなければならない。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xdr:rowOff>
    </xdr:from>
    <xdr:to>
      <xdr:col>24</xdr:col>
      <xdr:colOff>31750</xdr:colOff>
      <xdr:row>77</xdr:row>
      <xdr:rowOff>54611</xdr:rowOff>
    </xdr:to>
    <xdr:cxnSp macro="">
      <xdr:nvCxnSpPr>
        <xdr:cNvPr id="422" name="直線コネクタ 421"/>
        <xdr:cNvCxnSpPr/>
      </xdr:nvCxnSpPr>
      <xdr:spPr>
        <a:xfrm>
          <a:off x="15671800" y="132143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77</xdr:row>
      <xdr:rowOff>12700</xdr:rowOff>
    </xdr:to>
    <xdr:cxnSp macro="">
      <xdr:nvCxnSpPr>
        <xdr:cNvPr id="425" name="直線コネクタ 424"/>
        <xdr:cNvCxnSpPr/>
      </xdr:nvCxnSpPr>
      <xdr:spPr>
        <a:xfrm>
          <a:off x="14782800" y="131114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50800</xdr:rowOff>
    </xdr:from>
    <xdr:to>
      <xdr:col>21</xdr:col>
      <xdr:colOff>361950</xdr:colOff>
      <xdr:row>76</xdr:row>
      <xdr:rowOff>81280</xdr:rowOff>
    </xdr:to>
    <xdr:cxnSp macro="">
      <xdr:nvCxnSpPr>
        <xdr:cNvPr id="428" name="直線コネクタ 427"/>
        <xdr:cNvCxnSpPr/>
      </xdr:nvCxnSpPr>
      <xdr:spPr>
        <a:xfrm>
          <a:off x="13893800" y="13081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8890</xdr:rowOff>
    </xdr:from>
    <xdr:to>
      <xdr:col>20</xdr:col>
      <xdr:colOff>158750</xdr:colOff>
      <xdr:row>76</xdr:row>
      <xdr:rowOff>50800</xdr:rowOff>
    </xdr:to>
    <xdr:cxnSp macro="">
      <xdr:nvCxnSpPr>
        <xdr:cNvPr id="431" name="直線コネクタ 430"/>
        <xdr:cNvCxnSpPr/>
      </xdr:nvCxnSpPr>
      <xdr:spPr>
        <a:xfrm>
          <a:off x="13004800" y="128676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7620</xdr:rowOff>
    </xdr:from>
    <xdr:to>
      <xdr:col>19</xdr:col>
      <xdr:colOff>6350</xdr:colOff>
      <xdr:row>75</xdr:row>
      <xdr:rowOff>109220</xdr:rowOff>
    </xdr:to>
    <xdr:sp macro="" textlink="">
      <xdr:nvSpPr>
        <xdr:cNvPr id="434" name="フローチャート : 判断 433"/>
        <xdr:cNvSpPr/>
      </xdr:nvSpPr>
      <xdr:spPr>
        <a:xfrm>
          <a:off x="12954000" y="1286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93997</xdr:rowOff>
    </xdr:from>
    <xdr:ext cx="762000" cy="259045"/>
    <xdr:sp macro="" textlink="">
      <xdr:nvSpPr>
        <xdr:cNvPr id="435" name="テキスト ボックス 434"/>
        <xdr:cNvSpPr txBox="1"/>
      </xdr:nvSpPr>
      <xdr:spPr>
        <a:xfrm>
          <a:off x="12623800" y="1295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41" name="円/楕円 440"/>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42"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133350</xdr:rowOff>
    </xdr:from>
    <xdr:to>
      <xdr:col>22</xdr:col>
      <xdr:colOff>615950</xdr:colOff>
      <xdr:row>77</xdr:row>
      <xdr:rowOff>63500</xdr:rowOff>
    </xdr:to>
    <xdr:sp macro="" textlink="">
      <xdr:nvSpPr>
        <xdr:cNvPr id="443" name="円/楕円 442"/>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73677</xdr:rowOff>
    </xdr:from>
    <xdr:ext cx="736600" cy="259045"/>
    <xdr:sp macro="" textlink="">
      <xdr:nvSpPr>
        <xdr:cNvPr id="444" name="テキスト ボックス 443"/>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45" name="円/楕円 444"/>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46" name="テキスト ボックス 445"/>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0</xdr:rowOff>
    </xdr:from>
    <xdr:to>
      <xdr:col>20</xdr:col>
      <xdr:colOff>209550</xdr:colOff>
      <xdr:row>76</xdr:row>
      <xdr:rowOff>101600</xdr:rowOff>
    </xdr:to>
    <xdr:sp macro="" textlink="">
      <xdr:nvSpPr>
        <xdr:cNvPr id="447" name="円/楕円 446"/>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111777</xdr:rowOff>
    </xdr:from>
    <xdr:ext cx="762000" cy="259045"/>
    <xdr:sp macro="" textlink="">
      <xdr:nvSpPr>
        <xdr:cNvPr id="448" name="テキスト ボックス 447"/>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129540</xdr:rowOff>
    </xdr:from>
    <xdr:to>
      <xdr:col>19</xdr:col>
      <xdr:colOff>6350</xdr:colOff>
      <xdr:row>75</xdr:row>
      <xdr:rowOff>59690</xdr:rowOff>
    </xdr:to>
    <xdr:sp macro="" textlink="">
      <xdr:nvSpPr>
        <xdr:cNvPr id="449" name="円/楕円 448"/>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69867</xdr:rowOff>
    </xdr:from>
    <xdr:ext cx="762000" cy="259045"/>
    <xdr:sp macro="" textlink="">
      <xdr:nvSpPr>
        <xdr:cNvPr id="450" name="テキスト ボックス 449"/>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北海道上富良野町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100833</xdr:rowOff>
    </xdr:from>
    <xdr:to>
      <xdr:col>4</xdr:col>
      <xdr:colOff>1117600</xdr:colOff>
      <xdr:row>17</xdr:row>
      <xdr:rowOff>126855</xdr:rowOff>
    </xdr:to>
    <xdr:cxnSp macro="">
      <xdr:nvCxnSpPr>
        <xdr:cNvPr id="50" name="直線コネクタ 49"/>
        <xdr:cNvCxnSpPr/>
      </xdr:nvCxnSpPr>
      <xdr:spPr bwMode="auto">
        <a:xfrm flipV="1">
          <a:off x="5003800" y="3063108"/>
          <a:ext cx="647700" cy="2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85610</xdr:rowOff>
    </xdr:from>
    <xdr:ext cx="762000" cy="259045"/>
    <xdr:sp macro="" textlink="">
      <xdr:nvSpPr>
        <xdr:cNvPr id="51" name="人口1人当たり決算額の推移平均値テキスト130"/>
        <xdr:cNvSpPr txBox="1"/>
      </xdr:nvSpPr>
      <xdr:spPr>
        <a:xfrm>
          <a:off x="5740400" y="304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126855</xdr:rowOff>
    </xdr:from>
    <xdr:to>
      <xdr:col>4</xdr:col>
      <xdr:colOff>469900</xdr:colOff>
      <xdr:row>17</xdr:row>
      <xdr:rowOff>130749</xdr:rowOff>
    </xdr:to>
    <xdr:cxnSp macro="">
      <xdr:nvCxnSpPr>
        <xdr:cNvPr id="53" name="直線コネクタ 52"/>
        <xdr:cNvCxnSpPr/>
      </xdr:nvCxnSpPr>
      <xdr:spPr bwMode="auto">
        <a:xfrm flipV="1">
          <a:off x="4305300" y="3089130"/>
          <a:ext cx="698500" cy="3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114145</xdr:rowOff>
    </xdr:from>
    <xdr:to>
      <xdr:col>3</xdr:col>
      <xdr:colOff>904875</xdr:colOff>
      <xdr:row>17</xdr:row>
      <xdr:rowOff>130749</xdr:rowOff>
    </xdr:to>
    <xdr:cxnSp macro="">
      <xdr:nvCxnSpPr>
        <xdr:cNvPr id="56" name="直線コネクタ 55"/>
        <xdr:cNvCxnSpPr/>
      </xdr:nvCxnSpPr>
      <xdr:spPr bwMode="auto">
        <a:xfrm>
          <a:off x="3606800" y="3076420"/>
          <a:ext cx="698500" cy="16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114145</xdr:rowOff>
    </xdr:from>
    <xdr:to>
      <xdr:col>3</xdr:col>
      <xdr:colOff>206375</xdr:colOff>
      <xdr:row>17</xdr:row>
      <xdr:rowOff>117704</xdr:rowOff>
    </xdr:to>
    <xdr:cxnSp macro="">
      <xdr:nvCxnSpPr>
        <xdr:cNvPr id="59" name="直線コネクタ 58"/>
        <xdr:cNvCxnSpPr/>
      </xdr:nvCxnSpPr>
      <xdr:spPr bwMode="auto">
        <a:xfrm flipV="1">
          <a:off x="2908300" y="3076420"/>
          <a:ext cx="698500" cy="3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121310</xdr:rowOff>
    </xdr:from>
    <xdr:to>
      <xdr:col>2</xdr:col>
      <xdr:colOff>692150</xdr:colOff>
      <xdr:row>17</xdr:row>
      <xdr:rowOff>51460</xdr:rowOff>
    </xdr:to>
    <xdr:sp macro="" textlink="">
      <xdr:nvSpPr>
        <xdr:cNvPr id="62" name="フローチャート : 判断 61"/>
        <xdr:cNvSpPr/>
      </xdr:nvSpPr>
      <xdr:spPr bwMode="auto">
        <a:xfrm>
          <a:off x="2857500" y="291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61637</xdr:rowOff>
    </xdr:from>
    <xdr:ext cx="762000" cy="259045"/>
    <xdr:sp macro="" textlink="">
      <xdr:nvSpPr>
        <xdr:cNvPr id="63" name="テキスト ボックス 62"/>
        <xdr:cNvSpPr txBox="1"/>
      </xdr:nvSpPr>
      <xdr:spPr>
        <a:xfrm>
          <a:off x="2527300" y="26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50033</xdr:rowOff>
    </xdr:from>
    <xdr:to>
      <xdr:col>5</xdr:col>
      <xdr:colOff>34925</xdr:colOff>
      <xdr:row>17</xdr:row>
      <xdr:rowOff>151633</xdr:rowOff>
    </xdr:to>
    <xdr:sp macro="" textlink="">
      <xdr:nvSpPr>
        <xdr:cNvPr id="69" name="円/楕円 68"/>
        <xdr:cNvSpPr/>
      </xdr:nvSpPr>
      <xdr:spPr bwMode="auto">
        <a:xfrm>
          <a:off x="5600700" y="3012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66560</xdr:rowOff>
    </xdr:from>
    <xdr:ext cx="762000" cy="259045"/>
    <xdr:sp macro="" textlink="">
      <xdr:nvSpPr>
        <xdr:cNvPr id="70" name="人口1人当たり決算額の推移該当値テキスト130"/>
        <xdr:cNvSpPr txBox="1"/>
      </xdr:nvSpPr>
      <xdr:spPr>
        <a:xfrm>
          <a:off x="5740400" y="285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114,684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76055</xdr:rowOff>
    </xdr:from>
    <xdr:to>
      <xdr:col>4</xdr:col>
      <xdr:colOff>520700</xdr:colOff>
      <xdr:row>18</xdr:row>
      <xdr:rowOff>6205</xdr:rowOff>
    </xdr:to>
    <xdr:sp macro="" textlink="">
      <xdr:nvSpPr>
        <xdr:cNvPr id="71" name="円/楕円 70"/>
        <xdr:cNvSpPr/>
      </xdr:nvSpPr>
      <xdr:spPr bwMode="auto">
        <a:xfrm>
          <a:off x="4953000" y="3038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16382</xdr:rowOff>
    </xdr:from>
    <xdr:ext cx="736600" cy="259045"/>
    <xdr:sp macro="" textlink="">
      <xdr:nvSpPr>
        <xdr:cNvPr id="72" name="テキスト ボックス 71"/>
        <xdr:cNvSpPr txBox="1"/>
      </xdr:nvSpPr>
      <xdr:spPr>
        <a:xfrm>
          <a:off x="4622800" y="280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111,269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79949</xdr:rowOff>
    </xdr:from>
    <xdr:to>
      <xdr:col>3</xdr:col>
      <xdr:colOff>955675</xdr:colOff>
      <xdr:row>18</xdr:row>
      <xdr:rowOff>10099</xdr:rowOff>
    </xdr:to>
    <xdr:sp macro="" textlink="">
      <xdr:nvSpPr>
        <xdr:cNvPr id="73" name="円/楕円 72"/>
        <xdr:cNvSpPr/>
      </xdr:nvSpPr>
      <xdr:spPr bwMode="auto">
        <a:xfrm>
          <a:off x="4254500" y="304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20276</xdr:rowOff>
    </xdr:from>
    <xdr:ext cx="762000" cy="259045"/>
    <xdr:sp macro="" textlink="">
      <xdr:nvSpPr>
        <xdr:cNvPr id="74" name="テキスト ボックス 73"/>
        <xdr:cNvSpPr txBox="1"/>
      </xdr:nvSpPr>
      <xdr:spPr>
        <a:xfrm>
          <a:off x="3924300" y="281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110,758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63345</xdr:rowOff>
    </xdr:from>
    <xdr:to>
      <xdr:col>3</xdr:col>
      <xdr:colOff>257175</xdr:colOff>
      <xdr:row>17</xdr:row>
      <xdr:rowOff>164945</xdr:rowOff>
    </xdr:to>
    <xdr:sp macro="" textlink="">
      <xdr:nvSpPr>
        <xdr:cNvPr id="75" name="円/楕円 74"/>
        <xdr:cNvSpPr/>
      </xdr:nvSpPr>
      <xdr:spPr bwMode="auto">
        <a:xfrm>
          <a:off x="3556000" y="302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3672</xdr:rowOff>
    </xdr:from>
    <xdr:ext cx="762000" cy="259045"/>
    <xdr:sp macro="" textlink="">
      <xdr:nvSpPr>
        <xdr:cNvPr id="76" name="テキスト ボックス 75"/>
        <xdr:cNvSpPr txBox="1"/>
      </xdr:nvSpPr>
      <xdr:spPr>
        <a:xfrm>
          <a:off x="3225800" y="279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66904</xdr:rowOff>
    </xdr:from>
    <xdr:to>
      <xdr:col>2</xdr:col>
      <xdr:colOff>692150</xdr:colOff>
      <xdr:row>17</xdr:row>
      <xdr:rowOff>168504</xdr:rowOff>
    </xdr:to>
    <xdr:sp macro="" textlink="">
      <xdr:nvSpPr>
        <xdr:cNvPr id="77" name="円/楕円 76"/>
        <xdr:cNvSpPr/>
      </xdr:nvSpPr>
      <xdr:spPr bwMode="auto">
        <a:xfrm>
          <a:off x="2857500" y="3029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153281</xdr:rowOff>
    </xdr:from>
    <xdr:ext cx="762000" cy="259045"/>
    <xdr:sp macro="" textlink="">
      <xdr:nvSpPr>
        <xdr:cNvPr id="78" name="テキスト ボックス 77"/>
        <xdr:cNvSpPr txBox="1"/>
      </xdr:nvSpPr>
      <xdr:spPr>
        <a:xfrm>
          <a:off x="2527300" y="311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248589</xdr:rowOff>
    </xdr:from>
    <xdr:to>
      <xdr:col>4</xdr:col>
      <xdr:colOff>1117600</xdr:colOff>
      <xdr:row>35</xdr:row>
      <xdr:rowOff>112446</xdr:rowOff>
    </xdr:to>
    <xdr:cxnSp macro="">
      <xdr:nvCxnSpPr>
        <xdr:cNvPr id="111" name="直線コネクタ 110"/>
        <xdr:cNvCxnSpPr/>
      </xdr:nvCxnSpPr>
      <xdr:spPr bwMode="auto">
        <a:xfrm>
          <a:off x="5003800" y="6516039"/>
          <a:ext cx="647700" cy="206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248589</xdr:rowOff>
    </xdr:from>
    <xdr:to>
      <xdr:col>4</xdr:col>
      <xdr:colOff>469900</xdr:colOff>
      <xdr:row>34</xdr:row>
      <xdr:rowOff>276276</xdr:rowOff>
    </xdr:to>
    <xdr:cxnSp macro="">
      <xdr:nvCxnSpPr>
        <xdr:cNvPr id="114" name="直線コネクタ 113"/>
        <xdr:cNvCxnSpPr/>
      </xdr:nvCxnSpPr>
      <xdr:spPr bwMode="auto">
        <a:xfrm flipV="1">
          <a:off x="4305300" y="6516039"/>
          <a:ext cx="698500" cy="27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262852</xdr:rowOff>
    </xdr:from>
    <xdr:to>
      <xdr:col>3</xdr:col>
      <xdr:colOff>904875</xdr:colOff>
      <xdr:row>34</xdr:row>
      <xdr:rowOff>276276</xdr:rowOff>
    </xdr:to>
    <xdr:cxnSp macro="">
      <xdr:nvCxnSpPr>
        <xdr:cNvPr id="117" name="直線コネクタ 116"/>
        <xdr:cNvCxnSpPr/>
      </xdr:nvCxnSpPr>
      <xdr:spPr bwMode="auto">
        <a:xfrm>
          <a:off x="3606800" y="6530302"/>
          <a:ext cx="698500" cy="13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234061</xdr:rowOff>
    </xdr:from>
    <xdr:to>
      <xdr:col>3</xdr:col>
      <xdr:colOff>206375</xdr:colOff>
      <xdr:row>34</xdr:row>
      <xdr:rowOff>262852</xdr:rowOff>
    </xdr:to>
    <xdr:cxnSp macro="">
      <xdr:nvCxnSpPr>
        <xdr:cNvPr id="120" name="直線コネクタ 119"/>
        <xdr:cNvCxnSpPr/>
      </xdr:nvCxnSpPr>
      <xdr:spPr bwMode="auto">
        <a:xfrm>
          <a:off x="2908300" y="6501511"/>
          <a:ext cx="698500" cy="28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227279</xdr:rowOff>
    </xdr:from>
    <xdr:to>
      <xdr:col>2</xdr:col>
      <xdr:colOff>692150</xdr:colOff>
      <xdr:row>34</xdr:row>
      <xdr:rowOff>328879</xdr:rowOff>
    </xdr:to>
    <xdr:sp macro="" textlink="">
      <xdr:nvSpPr>
        <xdr:cNvPr id="123" name="フローチャート : 判断 122"/>
        <xdr:cNvSpPr/>
      </xdr:nvSpPr>
      <xdr:spPr bwMode="auto">
        <a:xfrm>
          <a:off x="28575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313656</xdr:rowOff>
    </xdr:from>
    <xdr:ext cx="762000" cy="259045"/>
    <xdr:sp macro="" textlink="">
      <xdr:nvSpPr>
        <xdr:cNvPr id="124" name="テキスト ボックス 123"/>
        <xdr:cNvSpPr txBox="1"/>
      </xdr:nvSpPr>
      <xdr:spPr>
        <a:xfrm>
          <a:off x="2527300" y="65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61646</xdr:rowOff>
    </xdr:from>
    <xdr:to>
      <xdr:col>5</xdr:col>
      <xdr:colOff>34925</xdr:colOff>
      <xdr:row>35</xdr:row>
      <xdr:rowOff>163246</xdr:rowOff>
    </xdr:to>
    <xdr:sp macro="" textlink="">
      <xdr:nvSpPr>
        <xdr:cNvPr id="130" name="円/楕円 129"/>
        <xdr:cNvSpPr/>
      </xdr:nvSpPr>
      <xdr:spPr bwMode="auto">
        <a:xfrm>
          <a:off x="5600700" y="667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249623</xdr:rowOff>
    </xdr:from>
    <xdr:ext cx="762000" cy="259045"/>
    <xdr:sp macro="" textlink="">
      <xdr:nvSpPr>
        <xdr:cNvPr id="131" name="人口1人当たり決算額の推移該当値テキスト445"/>
        <xdr:cNvSpPr txBox="1"/>
      </xdr:nvSpPr>
      <xdr:spPr>
        <a:xfrm>
          <a:off x="5740400" y="65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35,646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197790</xdr:rowOff>
    </xdr:from>
    <xdr:to>
      <xdr:col>4</xdr:col>
      <xdr:colOff>520700</xdr:colOff>
      <xdr:row>34</xdr:row>
      <xdr:rowOff>299389</xdr:rowOff>
    </xdr:to>
    <xdr:sp macro="" textlink="">
      <xdr:nvSpPr>
        <xdr:cNvPr id="132" name="円/楕円 131"/>
        <xdr:cNvSpPr/>
      </xdr:nvSpPr>
      <xdr:spPr bwMode="auto">
        <a:xfrm>
          <a:off x="4953000" y="646524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309567</xdr:rowOff>
    </xdr:from>
    <xdr:ext cx="736600" cy="259045"/>
    <xdr:sp macro="" textlink="">
      <xdr:nvSpPr>
        <xdr:cNvPr id="133" name="テキスト ボックス 132"/>
        <xdr:cNvSpPr txBox="1"/>
      </xdr:nvSpPr>
      <xdr:spPr>
        <a:xfrm>
          <a:off x="4622800" y="623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51,926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225476</xdr:rowOff>
    </xdr:from>
    <xdr:to>
      <xdr:col>3</xdr:col>
      <xdr:colOff>955675</xdr:colOff>
      <xdr:row>34</xdr:row>
      <xdr:rowOff>327076</xdr:rowOff>
    </xdr:to>
    <xdr:sp macro="" textlink="">
      <xdr:nvSpPr>
        <xdr:cNvPr id="134" name="円/楕円 133"/>
        <xdr:cNvSpPr/>
      </xdr:nvSpPr>
      <xdr:spPr bwMode="auto">
        <a:xfrm>
          <a:off x="4254500" y="649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337253</xdr:rowOff>
    </xdr:from>
    <xdr:ext cx="762000" cy="259045"/>
    <xdr:sp macro="" textlink="">
      <xdr:nvSpPr>
        <xdr:cNvPr id="135" name="テキスト ボックス 134"/>
        <xdr:cNvSpPr txBox="1"/>
      </xdr:nvSpPr>
      <xdr:spPr>
        <a:xfrm>
          <a:off x="3924300" y="62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49,746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212052</xdr:rowOff>
    </xdr:from>
    <xdr:to>
      <xdr:col>3</xdr:col>
      <xdr:colOff>257175</xdr:colOff>
      <xdr:row>34</xdr:row>
      <xdr:rowOff>313652</xdr:rowOff>
    </xdr:to>
    <xdr:sp macro="" textlink="">
      <xdr:nvSpPr>
        <xdr:cNvPr id="136" name="円/楕円 135"/>
        <xdr:cNvSpPr/>
      </xdr:nvSpPr>
      <xdr:spPr bwMode="auto">
        <a:xfrm>
          <a:off x="3556000" y="6479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323829</xdr:rowOff>
    </xdr:from>
    <xdr:ext cx="762000" cy="259045"/>
    <xdr:sp macro="" textlink="">
      <xdr:nvSpPr>
        <xdr:cNvPr id="137" name="テキスト ボックス 136"/>
        <xdr:cNvSpPr txBox="1"/>
      </xdr:nvSpPr>
      <xdr:spPr>
        <a:xfrm>
          <a:off x="3225800" y="624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183261</xdr:rowOff>
    </xdr:from>
    <xdr:to>
      <xdr:col>2</xdr:col>
      <xdr:colOff>692150</xdr:colOff>
      <xdr:row>34</xdr:row>
      <xdr:rowOff>284861</xdr:rowOff>
    </xdr:to>
    <xdr:sp macro="" textlink="">
      <xdr:nvSpPr>
        <xdr:cNvPr id="138" name="円/楕円 137"/>
        <xdr:cNvSpPr/>
      </xdr:nvSpPr>
      <xdr:spPr bwMode="auto">
        <a:xfrm>
          <a:off x="2857500" y="645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295038</xdr:rowOff>
    </xdr:from>
    <xdr:ext cx="762000" cy="259045"/>
    <xdr:sp macro="" textlink="">
      <xdr:nvSpPr>
        <xdr:cNvPr id="139" name="テキスト ボックス 138"/>
        <xdr:cNvSpPr txBox="1"/>
      </xdr:nvSpPr>
      <xdr:spPr>
        <a:xfrm>
          <a:off x="2527300" y="621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■財政調整基金残高</a:t>
          </a:r>
          <a:endParaRPr lang="ja-JP" altLang="ja-JP" sz="1000">
            <a:effectLst/>
          </a:endParaRPr>
        </a:p>
        <a:p>
          <a:pPr rtl="0"/>
          <a:r>
            <a:rPr lang="ja-JP" altLang="ja-JP" sz="1000" b="0" i="0" baseline="0">
              <a:solidFill>
                <a:schemeClr val="dk1"/>
              </a:solidFill>
              <a:effectLst/>
              <a:latin typeface="+mn-lt"/>
              <a:ea typeface="+mn-ea"/>
              <a:cs typeface="+mn-cs"/>
            </a:rPr>
            <a:t>　年度によって増減はあるが概ね13％前後で推移してきたが、H2</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年度に支消したため残高が減少し、</a:t>
          </a:r>
          <a:r>
            <a:rPr lang="en-US" altLang="ja-JP" sz="1000" b="0" i="0" baseline="0">
              <a:solidFill>
                <a:schemeClr val="dk1"/>
              </a:solidFill>
              <a:effectLst/>
              <a:latin typeface="+mn-lt"/>
              <a:ea typeface="+mn-ea"/>
              <a:cs typeface="+mn-cs"/>
            </a:rPr>
            <a:t>H24</a:t>
          </a:r>
          <a:r>
            <a:rPr lang="ja-JP" altLang="ja-JP" sz="1000" b="0" i="0" baseline="0">
              <a:solidFill>
                <a:schemeClr val="dk1"/>
              </a:solidFill>
              <a:effectLst/>
              <a:latin typeface="+mn-lt"/>
              <a:ea typeface="+mn-ea"/>
              <a:cs typeface="+mn-cs"/>
            </a:rPr>
            <a:t>年度では1</a:t>
          </a:r>
          <a:r>
            <a:rPr lang="en-US" altLang="ja-JP" sz="1000" b="0" i="0" baseline="0">
              <a:solidFill>
                <a:schemeClr val="dk1"/>
              </a:solidFill>
              <a:effectLst/>
              <a:latin typeface="+mn-lt"/>
              <a:ea typeface="+mn-ea"/>
              <a:cs typeface="+mn-cs"/>
            </a:rPr>
            <a:t>1.37</a:t>
          </a:r>
          <a:r>
            <a:rPr lang="ja-JP" altLang="ja-JP" sz="1000" b="0" i="0" baseline="0">
              <a:solidFill>
                <a:schemeClr val="dk1"/>
              </a:solidFill>
              <a:effectLst/>
              <a:latin typeface="+mn-lt"/>
              <a:ea typeface="+mn-ea"/>
              <a:cs typeface="+mn-cs"/>
            </a:rPr>
            <a:t>％に下がっているが、平成</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年度において積戻しを行い</a:t>
          </a:r>
          <a:r>
            <a:rPr lang="en-US" altLang="ja-JP" sz="1000" b="0" i="0" baseline="0">
              <a:solidFill>
                <a:schemeClr val="dk1"/>
              </a:solidFill>
              <a:effectLst/>
              <a:latin typeface="+mn-lt"/>
              <a:ea typeface="+mn-ea"/>
              <a:cs typeface="+mn-cs"/>
            </a:rPr>
            <a:t>12.09</a:t>
          </a:r>
          <a:r>
            <a:rPr lang="ja-JP" altLang="ja-JP" sz="1000" b="0" i="0" baseline="0">
              <a:solidFill>
                <a:schemeClr val="dk1"/>
              </a:solidFill>
              <a:effectLst/>
              <a:latin typeface="+mn-lt"/>
              <a:ea typeface="+mn-ea"/>
              <a:cs typeface="+mn-cs"/>
            </a:rPr>
            <a:t>％に上がっている。</a:t>
          </a:r>
          <a:endParaRPr lang="ja-JP" altLang="ja-JP" sz="1000">
            <a:effectLst/>
          </a:endParaRPr>
        </a:p>
        <a:p>
          <a:pPr rtl="0"/>
          <a:r>
            <a:rPr lang="ja-JP" altLang="ja-JP" sz="1000" b="0" i="0" baseline="0">
              <a:solidFill>
                <a:schemeClr val="dk1"/>
              </a:solidFill>
              <a:effectLst/>
              <a:latin typeface="+mn-lt"/>
              <a:ea typeface="+mn-ea"/>
              <a:cs typeface="+mn-cs"/>
            </a:rPr>
            <a:t>■実質収支額及び実質単年度収支</a:t>
          </a:r>
          <a:endParaRPr lang="ja-JP" altLang="ja-JP" sz="1000">
            <a:effectLst/>
          </a:endParaRPr>
        </a:p>
        <a:p>
          <a:pPr rtl="0"/>
          <a:r>
            <a:rPr lang="ja-JP" altLang="ja-JP" sz="1000" b="0" i="0" baseline="0">
              <a:solidFill>
                <a:schemeClr val="dk1"/>
              </a:solidFill>
              <a:effectLst/>
              <a:latin typeface="+mn-lt"/>
              <a:ea typeface="+mn-ea"/>
              <a:cs typeface="+mn-cs"/>
            </a:rPr>
            <a:t>　年度によって増減はあるが、概ね望ましい範囲で推移しており、財政運営の健全性は維持されている。</a:t>
          </a:r>
          <a:endParaRPr lang="en-US" altLang="ja-JP" sz="1000" b="0" i="0" baseline="0">
            <a:solidFill>
              <a:schemeClr val="dk1"/>
            </a:solidFill>
            <a:effectLst/>
            <a:latin typeface="+mn-lt"/>
            <a:ea typeface="+mn-ea"/>
            <a:cs typeface="+mn-cs"/>
          </a:endParaRPr>
        </a:p>
        <a:p>
          <a:pPr rtl="0"/>
          <a:r>
            <a:rPr lang="ja-JP" altLang="en-US" sz="1000" b="0" i="0" baseline="0">
              <a:solidFill>
                <a:schemeClr val="dk1"/>
              </a:solidFill>
              <a:effectLst/>
              <a:latin typeface="+mn-lt"/>
              <a:ea typeface="+mn-ea"/>
              <a:cs typeface="+mn-cs"/>
            </a:rPr>
            <a:t>　平成</a:t>
          </a:r>
          <a:r>
            <a:rPr lang="en-US" altLang="ja-JP" sz="1000" b="0" i="0" baseline="0">
              <a:solidFill>
                <a:schemeClr val="dk1"/>
              </a:solidFill>
              <a:effectLst/>
              <a:latin typeface="+mn-lt"/>
              <a:ea typeface="+mn-ea"/>
              <a:cs typeface="+mn-cs"/>
            </a:rPr>
            <a:t>26</a:t>
          </a:r>
          <a:r>
            <a:rPr lang="ja-JP" altLang="en-US" sz="1000" b="0" i="0" baseline="0">
              <a:solidFill>
                <a:schemeClr val="dk1"/>
              </a:solidFill>
              <a:effectLst/>
              <a:latin typeface="+mn-lt"/>
              <a:ea typeface="+mn-ea"/>
              <a:cs typeface="+mn-cs"/>
            </a:rPr>
            <a:t>年度においては税収が前年より下がったものの、地方消費税交付金</a:t>
          </a:r>
          <a:r>
            <a:rPr lang="ja-JP" altLang="en-US" sz="1000" b="0" i="0">
              <a:solidFill>
                <a:schemeClr val="dk1"/>
              </a:solidFill>
              <a:effectLst/>
              <a:latin typeface="+mn-lt"/>
              <a:ea typeface="+mn-ea"/>
              <a:cs typeface="+mn-cs"/>
            </a:rPr>
            <a:t>など一部の歳入項目で対前年度比較での収入増により、歳入が確保できたこと。歳出においては、扶助費等を中心に前年度からの着実な伸びはあるものの、臨時的な歳入の範囲内であったため、黒字を確保できた。</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a:t>
          </a:r>
          <a:r>
            <a:rPr lang="ja-JP" altLang="ja-JP" sz="1000">
              <a:solidFill>
                <a:schemeClr val="dk1"/>
              </a:solidFill>
              <a:effectLst/>
              <a:latin typeface="+mn-lt"/>
              <a:ea typeface="+mn-ea"/>
              <a:cs typeface="+mn-cs"/>
            </a:rPr>
            <a:t>財政調整基金を取り崩すことなく、弾力的な運用が行えるよう、経常収支比率の維持に努めます。</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■病院事業会計</a:t>
          </a:r>
          <a:endParaRPr lang="ja-JP" altLang="ja-JP" sz="1400">
            <a:effectLst/>
          </a:endParaRPr>
        </a:p>
        <a:p>
          <a:pPr rtl="0"/>
          <a:r>
            <a:rPr lang="ja-JP" altLang="ja-JP" sz="1100" b="0" i="0" baseline="0">
              <a:solidFill>
                <a:schemeClr val="dk1"/>
              </a:solidFill>
              <a:effectLst/>
              <a:latin typeface="+mn-lt"/>
              <a:ea typeface="+mn-ea"/>
              <a:cs typeface="+mn-cs"/>
            </a:rPr>
            <a:t>　経営改善プランの推進により増加傾向にあ</a:t>
          </a:r>
          <a:r>
            <a:rPr lang="ja-JP" altLang="en-US" sz="1100" b="0" i="0" baseline="0">
              <a:solidFill>
                <a:schemeClr val="dk1"/>
              </a:solidFill>
              <a:effectLst/>
              <a:latin typeface="+mn-lt"/>
              <a:ea typeface="+mn-ea"/>
              <a:cs typeface="+mn-cs"/>
            </a:rPr>
            <a:t>ったが、外来収入の減により昨年比で減少している。</a:t>
          </a:r>
          <a:endParaRPr lang="ja-JP" altLang="ja-JP" sz="1400">
            <a:effectLst/>
          </a:endParaRPr>
        </a:p>
        <a:p>
          <a:pPr rtl="0"/>
          <a:r>
            <a:rPr lang="ja-JP" altLang="ja-JP" sz="1100" b="0" i="0" baseline="0">
              <a:solidFill>
                <a:schemeClr val="dk1"/>
              </a:solidFill>
              <a:effectLst/>
              <a:latin typeface="+mn-lt"/>
              <a:ea typeface="+mn-ea"/>
              <a:cs typeface="+mn-cs"/>
            </a:rPr>
            <a:t>■水道事業会計</a:t>
          </a:r>
          <a:endParaRPr lang="ja-JP" altLang="ja-JP" sz="1400">
            <a:effectLst/>
          </a:endParaRPr>
        </a:p>
        <a:p>
          <a:pPr rtl="0"/>
          <a:r>
            <a:rPr lang="ja-JP" altLang="ja-JP" sz="1100" b="0" i="0" baseline="0">
              <a:solidFill>
                <a:schemeClr val="dk1"/>
              </a:solidFill>
              <a:effectLst/>
              <a:latin typeface="+mn-lt"/>
              <a:ea typeface="+mn-ea"/>
              <a:cs typeface="+mn-cs"/>
            </a:rPr>
            <a:t>　概ね</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％を維持し、安定化している。</a:t>
          </a:r>
          <a:endParaRPr lang="ja-JP" altLang="ja-JP" sz="1400">
            <a:effectLst/>
          </a:endParaRPr>
        </a:p>
        <a:p>
          <a:pPr rtl="0"/>
          <a:r>
            <a:rPr lang="ja-JP" altLang="ja-JP" sz="1100" b="0" i="0" baseline="0">
              <a:solidFill>
                <a:schemeClr val="dk1"/>
              </a:solidFill>
              <a:effectLst/>
              <a:latin typeface="+mn-lt"/>
              <a:ea typeface="+mn-ea"/>
              <a:cs typeface="+mn-cs"/>
            </a:rPr>
            <a:t>■一般会計</a:t>
          </a:r>
          <a:endParaRPr lang="ja-JP" altLang="ja-JP" sz="1400">
            <a:effectLst/>
          </a:endParaRPr>
        </a:p>
        <a:p>
          <a:pPr rtl="0"/>
          <a:r>
            <a:rPr lang="ja-JP" altLang="ja-JP" sz="1100" b="0" i="0" baseline="0">
              <a:solidFill>
                <a:schemeClr val="dk1"/>
              </a:solidFill>
              <a:effectLst/>
              <a:latin typeface="+mn-lt"/>
              <a:ea typeface="+mn-ea"/>
              <a:cs typeface="+mn-cs"/>
            </a:rPr>
            <a:t>　年度によって増減はあるが、概ね</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％台を維持している。</a:t>
          </a:r>
          <a:endParaRPr lang="ja-JP" altLang="ja-JP" sz="1400">
            <a:effectLst/>
          </a:endParaRPr>
        </a:p>
        <a:p>
          <a:pPr rtl="0"/>
          <a:r>
            <a:rPr lang="ja-JP" altLang="ja-JP" sz="1100" b="0" i="0" baseline="0">
              <a:solidFill>
                <a:schemeClr val="dk1"/>
              </a:solidFill>
              <a:effectLst/>
              <a:latin typeface="+mn-lt"/>
              <a:ea typeface="+mn-ea"/>
              <a:cs typeface="+mn-cs"/>
            </a:rPr>
            <a:t>■国民健康保険特別会計				</a:t>
          </a:r>
          <a:endParaRPr lang="ja-JP" altLang="ja-JP" sz="1400">
            <a:effectLst/>
          </a:endParaRPr>
        </a:p>
        <a:p>
          <a:pPr rtl="0"/>
          <a:r>
            <a:rPr lang="ja-JP" altLang="ja-JP" sz="1100" b="0" i="0" baseline="0">
              <a:solidFill>
                <a:schemeClr val="dk1"/>
              </a:solidFill>
              <a:effectLst/>
              <a:latin typeface="+mn-lt"/>
              <a:ea typeface="+mn-ea"/>
              <a:cs typeface="+mn-cs"/>
            </a:rPr>
            <a:t>　一般会計からの繰入の他、国民健康保険財政調整基金の取崩しにより財政運営を行っており医療費の増減見通しにより概ね</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％台の範囲内に留まっていたが、基金の枯渇により</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％を割りこみ、大変厳しい財政運営になっている。</a:t>
          </a:r>
          <a:endParaRPr lang="ja-JP" altLang="ja-JP" sz="1400">
            <a:effectLst/>
          </a:endParaRPr>
        </a:p>
        <a:p>
          <a:pPr rtl="0"/>
          <a:r>
            <a:rPr lang="ja-JP" altLang="ja-JP" sz="1100" b="0" i="0" baseline="0">
              <a:solidFill>
                <a:schemeClr val="dk1"/>
              </a:solidFill>
              <a:effectLst/>
              <a:latin typeface="+mn-lt"/>
              <a:ea typeface="+mn-ea"/>
              <a:cs typeface="+mn-cs"/>
            </a:rPr>
            <a:t>■介護保険特別会計</a:t>
          </a:r>
          <a:endParaRPr lang="ja-JP" altLang="ja-JP" sz="1400">
            <a:effectLst/>
          </a:endParaRPr>
        </a:p>
        <a:p>
          <a:pPr rtl="0"/>
          <a:r>
            <a:rPr lang="ja-JP" altLang="ja-JP" sz="1100" b="0" i="0" baseline="0">
              <a:solidFill>
                <a:schemeClr val="dk1"/>
              </a:solidFill>
              <a:effectLst/>
              <a:latin typeface="+mn-lt"/>
              <a:ea typeface="+mn-ea"/>
              <a:cs typeface="+mn-cs"/>
            </a:rPr>
            <a:t>　一般会計からの繰入により財政運営を行っており介護給付費の増減見通しにより</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％以内の範囲内に留まっている。</a:t>
          </a:r>
          <a:endParaRPr lang="ja-JP" altLang="ja-JP" sz="1400">
            <a:effectLst/>
          </a:endParaRPr>
        </a:p>
        <a:p>
          <a:pPr rtl="0"/>
          <a:r>
            <a:rPr lang="ja-JP" altLang="ja-JP" sz="1100" b="0" i="0" baseline="0">
              <a:solidFill>
                <a:schemeClr val="dk1"/>
              </a:solidFill>
              <a:effectLst/>
              <a:latin typeface="+mn-lt"/>
              <a:ea typeface="+mn-ea"/>
              <a:cs typeface="+mn-cs"/>
            </a:rPr>
            <a:t>■ラベンダーハイツ事業特別会計</a:t>
          </a:r>
          <a:endParaRPr lang="ja-JP" altLang="ja-JP" sz="1400">
            <a:effectLst/>
          </a:endParaRPr>
        </a:p>
        <a:p>
          <a:pPr rtl="0"/>
          <a:r>
            <a:rPr lang="ja-JP" altLang="ja-JP" sz="1100" b="0" i="0" baseline="0">
              <a:solidFill>
                <a:schemeClr val="dk1"/>
              </a:solidFill>
              <a:effectLst/>
              <a:latin typeface="+mn-lt"/>
              <a:ea typeface="+mn-ea"/>
              <a:cs typeface="+mn-cs"/>
            </a:rPr>
            <a:t>　サービス収入と施設整備のためにラベンダーハイツ施設整備基金の取崩しにより財政運営を行っており施設利用者の増減見通しにより概ね</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％以内の範囲内に留まっている。</a:t>
          </a:r>
          <a:endParaRPr lang="ja-JP" altLang="ja-JP" sz="1400">
            <a:effectLst/>
          </a:endParaRPr>
        </a:p>
        <a:p>
          <a:pPr rtl="0"/>
          <a:r>
            <a:rPr lang="ja-JP" altLang="ja-JP" sz="1100" b="0" i="0" baseline="0">
              <a:solidFill>
                <a:schemeClr val="dk1"/>
              </a:solidFill>
              <a:effectLst/>
              <a:latin typeface="+mn-lt"/>
              <a:ea typeface="+mn-ea"/>
              <a:cs typeface="+mn-cs"/>
            </a:rPr>
            <a:t>■公共下水道事業特別会計</a:t>
          </a:r>
          <a:endParaRPr lang="ja-JP" altLang="ja-JP" sz="1400">
            <a:effectLst/>
          </a:endParaRPr>
        </a:p>
        <a:p>
          <a:pPr rtl="0"/>
          <a:r>
            <a:rPr lang="ja-JP" altLang="ja-JP" sz="1100" b="0" i="0" baseline="0">
              <a:solidFill>
                <a:schemeClr val="dk1"/>
              </a:solidFill>
              <a:effectLst/>
              <a:latin typeface="+mn-lt"/>
              <a:ea typeface="+mn-ea"/>
              <a:cs typeface="+mn-cs"/>
            </a:rPr>
            <a:t>　使用料・負担金と一般会計からの繰入で財政運営を行っていることから</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％以内の範囲内に留まっている。</a:t>
          </a:r>
          <a:endParaRPr lang="ja-JP" altLang="ja-JP" sz="1400">
            <a:effectLst/>
          </a:endParaRPr>
        </a:p>
        <a:p>
          <a:pPr rtl="0"/>
          <a:r>
            <a:rPr lang="ja-JP" altLang="ja-JP" sz="1100" b="0" i="0" baseline="0">
              <a:solidFill>
                <a:schemeClr val="dk1"/>
              </a:solidFill>
              <a:effectLst/>
              <a:latin typeface="+mn-lt"/>
              <a:ea typeface="+mn-ea"/>
              <a:cs typeface="+mn-cs"/>
            </a:rPr>
            <a:t>■簡易水道事業特別会計</a:t>
          </a:r>
          <a:endParaRPr lang="ja-JP" altLang="ja-JP" sz="1400">
            <a:effectLst/>
          </a:endParaRPr>
        </a:p>
        <a:p>
          <a:pPr rtl="0"/>
          <a:r>
            <a:rPr lang="ja-JP" altLang="ja-JP" sz="1100" b="0" i="0" baseline="0">
              <a:solidFill>
                <a:schemeClr val="dk1"/>
              </a:solidFill>
              <a:effectLst/>
              <a:latin typeface="+mn-lt"/>
              <a:ea typeface="+mn-ea"/>
              <a:cs typeface="+mn-cs"/>
            </a:rPr>
            <a:t>　使用料と一般会計からの繰入で財政運営を行っていることから</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％以内の範囲内に留まっている。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■元利償還金・・・一般会計、企業会計における元利償還金が減少して推移している。</a:t>
          </a:r>
          <a:r>
            <a:rPr lang="ja-JP" altLang="ja-JP" sz="1100">
              <a:solidFill>
                <a:schemeClr val="dk1"/>
              </a:solidFill>
              <a:effectLst/>
              <a:latin typeface="+mn-lt"/>
              <a:ea typeface="+mn-ea"/>
              <a:cs typeface="+mn-cs"/>
            </a:rPr>
            <a:t>近年の投資的事業抑制による起債発行額の抑制と、過去に発行した大規模起債の償還完了に伴い、減少傾向にあるが、大型公共整備事業の実施により今後緩やかに上昇する見込みである。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公営企業債の元利償還金に対する繰入・・・近年の起債発行抑制や償還完了等による公営企業債の元利償還金の減少に伴い</a:t>
          </a:r>
          <a:r>
            <a:rPr lang="ja-JP" altLang="en-US" sz="1100" b="0" i="0" baseline="0">
              <a:solidFill>
                <a:schemeClr val="dk1"/>
              </a:solidFill>
              <a:effectLst/>
              <a:latin typeface="+mn-lt"/>
              <a:ea typeface="+mn-ea"/>
              <a:cs typeface="+mn-cs"/>
            </a:rPr>
            <a:t>ほぼ横ばい</a:t>
          </a:r>
          <a:r>
            <a:rPr lang="ja-JP" altLang="ja-JP" sz="1100" b="0" i="0" baseline="0">
              <a:solidFill>
                <a:schemeClr val="dk1"/>
              </a:solidFill>
              <a:effectLst/>
              <a:latin typeface="+mn-lt"/>
              <a:ea typeface="+mn-ea"/>
              <a:cs typeface="+mn-cs"/>
            </a:rPr>
            <a:t>傾向で推移している。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■組合等が起こした地方債の元利償還金に対する負担金等・・・ほぼ同水準で推移している。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■債務負担行為に基づく支出額・・・減少傾向で推移している。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■算入公債費等・・・算入公債費等についてはほぼ同水準で推移している。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■実質公債費比率の分子・・・上記等の要因により減少傾向で推移している。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北海道上富良野町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■一般会計等に係る地方債の現在高・・・平成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年度まで</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ヵ年にわたり利率の高い起債を繰上償還したことや起債の新規発行を抑制しておりH2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年度で</a:t>
          </a:r>
          <a:r>
            <a:rPr lang="en-US" altLang="ja-JP" sz="1100" b="0" i="0" baseline="0">
              <a:solidFill>
                <a:schemeClr val="dk1"/>
              </a:solidFill>
              <a:effectLst/>
              <a:latin typeface="+mn-lt"/>
              <a:ea typeface="+mn-ea"/>
              <a:cs typeface="+mn-cs"/>
            </a:rPr>
            <a:t>7,194</a:t>
          </a:r>
          <a:r>
            <a:rPr lang="ja-JP" altLang="ja-JP" sz="1100" b="0" i="0" baseline="0">
              <a:solidFill>
                <a:schemeClr val="dk1"/>
              </a:solidFill>
              <a:effectLst/>
              <a:latin typeface="+mn-lt"/>
              <a:ea typeface="+mn-ea"/>
              <a:cs typeface="+mn-cs"/>
            </a:rPr>
            <a:t>百万円まで減少してきた。</a:t>
          </a:r>
          <a:endParaRPr lang="ja-JP" altLang="ja-JP" sz="1400">
            <a:effectLst/>
          </a:endParaRPr>
        </a:p>
        <a:p>
          <a:pPr rtl="0"/>
          <a:r>
            <a:rPr lang="ja-JP" altLang="ja-JP" sz="1100" b="0" i="0" baseline="0">
              <a:solidFill>
                <a:schemeClr val="dk1"/>
              </a:solidFill>
              <a:effectLst/>
              <a:latin typeface="+mn-lt"/>
              <a:ea typeface="+mn-ea"/>
              <a:cs typeface="+mn-cs"/>
            </a:rPr>
            <a:t>■債務負担行為に基づく支出予定額・・・近年、新たな事業を行っていないことから年々減少している。</a:t>
          </a:r>
          <a:endParaRPr lang="ja-JP" altLang="ja-JP" sz="1400">
            <a:effectLst/>
          </a:endParaRPr>
        </a:p>
        <a:p>
          <a:pPr rtl="0"/>
          <a:r>
            <a:rPr lang="ja-JP" altLang="ja-JP" sz="1100" b="0" i="0" baseline="0">
              <a:solidFill>
                <a:schemeClr val="dk1"/>
              </a:solidFill>
              <a:effectLst/>
              <a:latin typeface="+mn-lt"/>
              <a:ea typeface="+mn-ea"/>
              <a:cs typeface="+mn-cs"/>
            </a:rPr>
            <a:t>■公営企業債の元利償還金に対する繰入金・・・下水道事業特別会計などの影響が大きいが、投資事業等を計画的に行うことにより新規起債発行を抑制するなどして全体で横ばいから微減で推移している。</a:t>
          </a:r>
          <a:endParaRPr lang="ja-JP" altLang="ja-JP" sz="1400">
            <a:effectLst/>
          </a:endParaRPr>
        </a:p>
        <a:p>
          <a:pPr rtl="0"/>
          <a:r>
            <a:rPr lang="ja-JP" altLang="ja-JP" sz="1100" b="0" i="0" baseline="0">
              <a:solidFill>
                <a:schemeClr val="dk1"/>
              </a:solidFill>
              <a:effectLst/>
              <a:latin typeface="+mn-lt"/>
              <a:ea typeface="+mn-ea"/>
              <a:cs typeface="+mn-cs"/>
            </a:rPr>
            <a:t>■組合等負担金等見込額・・・主に富良野広域連合の負担金であり、新たな設備投資等を行わない限り年々微減傾向となっている。</a:t>
          </a:r>
          <a:endParaRPr lang="ja-JP" altLang="ja-JP" sz="1400">
            <a:effectLst/>
          </a:endParaRPr>
        </a:p>
        <a:p>
          <a:pPr rtl="0"/>
          <a:r>
            <a:rPr lang="ja-JP" altLang="ja-JP" sz="1100" b="0" i="0" baseline="0">
              <a:solidFill>
                <a:schemeClr val="dk1"/>
              </a:solidFill>
              <a:effectLst/>
              <a:latin typeface="+mn-lt"/>
              <a:ea typeface="+mn-ea"/>
              <a:cs typeface="+mn-cs"/>
            </a:rPr>
            <a:t>■退職手当負担見込額・・・職員適正化計画に基づく職員採用等を行っており、退職者とのバランス等からみてほぼ横ばいで推移している。</a:t>
          </a:r>
          <a:endParaRPr lang="ja-JP" altLang="ja-JP" sz="1400">
            <a:effectLst/>
          </a:endParaRPr>
        </a:p>
        <a:p>
          <a:pPr rtl="0"/>
          <a:r>
            <a:rPr lang="ja-JP" altLang="ja-JP" sz="1100" b="0" i="0" baseline="0">
              <a:solidFill>
                <a:schemeClr val="dk1"/>
              </a:solidFill>
              <a:effectLst/>
              <a:latin typeface="+mn-lt"/>
              <a:ea typeface="+mn-ea"/>
              <a:cs typeface="+mn-cs"/>
            </a:rPr>
            <a:t>■充当可能基金・・予定される大型公共事業に向け積立てを行い、一定の基金残高を保っている。</a:t>
          </a:r>
          <a:endParaRPr lang="ja-JP" altLang="ja-JP" sz="1400">
            <a:effectLst/>
          </a:endParaRPr>
        </a:p>
        <a:p>
          <a:pPr rtl="0"/>
          <a:r>
            <a:rPr lang="ja-JP" altLang="ja-JP" sz="1100" b="0" i="0" baseline="0">
              <a:solidFill>
                <a:schemeClr val="dk1"/>
              </a:solidFill>
              <a:effectLst/>
              <a:latin typeface="+mn-lt"/>
              <a:ea typeface="+mn-ea"/>
              <a:cs typeface="+mn-cs"/>
            </a:rPr>
            <a:t>■充当可能特定歳入・・・町営住宅使用料であり、大規模修繕等の完了により増減があり、建替え向けた政策空家の増加により減少している。</a:t>
          </a:r>
          <a:endParaRPr lang="ja-JP" altLang="ja-JP" sz="1400">
            <a:effectLst/>
          </a:endParaRPr>
        </a:p>
        <a:p>
          <a:pPr rtl="0"/>
          <a:r>
            <a:rPr lang="ja-JP" altLang="ja-JP" sz="1100" b="0" i="0" baseline="0">
              <a:solidFill>
                <a:schemeClr val="dk1"/>
              </a:solidFill>
              <a:effectLst/>
              <a:latin typeface="+mn-lt"/>
              <a:ea typeface="+mn-ea"/>
              <a:cs typeface="+mn-cs"/>
            </a:rPr>
            <a:t>■基準財政需要額算入見込額・・起債の新規発行を抑制してきていることから年々減少してきている。</a:t>
          </a:r>
          <a:endParaRPr lang="ja-JP" altLang="ja-JP" sz="1400">
            <a:effectLst/>
          </a:endParaRPr>
        </a:p>
        <a:p>
          <a:pPr rtl="0"/>
          <a:r>
            <a:rPr lang="ja-JP" altLang="ja-JP" sz="1100" b="0" i="0" baseline="0">
              <a:solidFill>
                <a:schemeClr val="dk1"/>
              </a:solidFill>
              <a:effectLst/>
              <a:latin typeface="+mn-lt"/>
              <a:ea typeface="+mn-ea"/>
              <a:cs typeface="+mn-cs"/>
            </a:rPr>
            <a:t>■将来負担比率の分子・・・地方債の現在高が年々減少し、充当可能基金も増加しているため、確実に減少傾向となっている。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8807795</v>
      </c>
      <c r="BO4" s="349"/>
      <c r="BP4" s="349"/>
      <c r="BQ4" s="349"/>
      <c r="BR4" s="349"/>
      <c r="BS4" s="349"/>
      <c r="BT4" s="349"/>
      <c r="BU4" s="350"/>
      <c r="BV4" s="348">
        <v>7829885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8508635</v>
      </c>
      <c r="BO5" s="386"/>
      <c r="BP5" s="386"/>
      <c r="BQ5" s="386"/>
      <c r="BR5" s="386"/>
      <c r="BS5" s="386"/>
      <c r="BT5" s="386"/>
      <c r="BU5" s="387"/>
      <c r="BV5" s="385">
        <v>7699901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85.8</v>
      </c>
      <c r="CU5" s="383"/>
      <c r="CV5" s="383"/>
      <c r="CW5" s="383"/>
      <c r="CX5" s="383"/>
      <c r="CY5" s="383"/>
      <c r="CZ5" s="383"/>
      <c r="DA5" s="384"/>
      <c r="DB5" s="382">
        <v>87.7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299160</v>
      </c>
      <c r="BO6" s="386"/>
      <c r="BP6" s="386"/>
      <c r="BQ6" s="386"/>
      <c r="BR6" s="386"/>
      <c r="BS6" s="386"/>
      <c r="BT6" s="386"/>
      <c r="BU6" s="387"/>
      <c r="BV6" s="385">
        <v>129984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90.8</v>
      </c>
      <c r="CU6" s="423"/>
      <c r="CV6" s="423"/>
      <c r="CW6" s="423"/>
      <c r="CX6" s="423"/>
      <c r="CY6" s="423"/>
      <c r="CZ6" s="423"/>
      <c r="DA6" s="424"/>
      <c r="DB6" s="422">
        <v>93.1</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43389</v>
      </c>
      <c r="BO7" s="386"/>
      <c r="BP7" s="386"/>
      <c r="BQ7" s="386"/>
      <c r="BR7" s="386"/>
      <c r="BS7" s="386"/>
      <c r="BT7" s="386"/>
      <c r="BU7" s="387"/>
      <c r="BV7" s="385">
        <v>871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4242662</v>
      </c>
      <c r="CU7" s="386"/>
      <c r="CV7" s="386"/>
      <c r="CW7" s="386"/>
      <c r="CX7" s="386"/>
      <c r="CY7" s="386"/>
      <c r="CZ7" s="386"/>
      <c r="DA7" s="387"/>
      <c r="DB7" s="385">
        <v>4329326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255771</v>
      </c>
      <c r="BO8" s="386"/>
      <c r="BP8" s="386"/>
      <c r="BQ8" s="386"/>
      <c r="BR8" s="386"/>
      <c r="BS8" s="386"/>
      <c r="BT8" s="386"/>
      <c r="BU8" s="387"/>
      <c r="BV8" s="385">
        <v>129113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11545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126658</v>
      </c>
      <c r="BO9" s="386"/>
      <c r="BP9" s="386"/>
      <c r="BQ9" s="386"/>
      <c r="BR9" s="386"/>
      <c r="BS9" s="386"/>
      <c r="BT9" s="386"/>
      <c r="BU9" s="387"/>
      <c r="BV9" s="385">
        <v>38474</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13.8</v>
      </c>
      <c r="CU9" s="383"/>
      <c r="CV9" s="383"/>
      <c r="CW9" s="383"/>
      <c r="CX9" s="383"/>
      <c r="CY9" s="383"/>
      <c r="CZ9" s="383"/>
      <c r="DA9" s="384"/>
      <c r="DB9" s="382">
        <v>15.6</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12352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40518</v>
      </c>
      <c r="BO10" s="386"/>
      <c r="BP10" s="386"/>
      <c r="BQ10" s="386"/>
      <c r="BR10" s="386"/>
      <c r="BS10" s="386"/>
      <c r="BT10" s="386"/>
      <c r="BU10" s="387"/>
      <c r="BV10" s="385">
        <v>30642</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112</v>
      </c>
      <c r="C12" s="446"/>
      <c r="D12" s="446"/>
      <c r="E12" s="446"/>
      <c r="F12" s="446"/>
      <c r="G12" s="446"/>
      <c r="H12" s="446"/>
      <c r="I12" s="446"/>
      <c r="J12" s="446"/>
      <c r="K12" s="447"/>
      <c r="L12" s="454" t="s">
        <v>113</v>
      </c>
      <c r="M12" s="455"/>
      <c r="N12" s="455"/>
      <c r="O12" s="455"/>
      <c r="P12" s="455"/>
      <c r="Q12" s="456"/>
      <c r="R12" s="457">
        <v>11263</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40000</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121</v>
      </c>
      <c r="N13" s="474"/>
      <c r="O13" s="474"/>
      <c r="P13" s="474"/>
      <c r="Q13" s="475"/>
      <c r="R13" s="466">
        <v>11237</v>
      </c>
      <c r="S13" s="467"/>
      <c r="T13" s="467"/>
      <c r="U13" s="467"/>
      <c r="V13" s="468"/>
      <c r="W13" s="401" t="s">
        <v>122</v>
      </c>
      <c r="X13" s="402"/>
      <c r="Y13" s="402"/>
      <c r="Z13" s="402"/>
      <c r="AA13" s="402"/>
      <c r="AB13" s="392"/>
      <c r="AC13" s="436">
        <v>1081</v>
      </c>
      <c r="AD13" s="437"/>
      <c r="AE13" s="437"/>
      <c r="AF13" s="437"/>
      <c r="AG13" s="476"/>
      <c r="AH13" s="436">
        <v>1337</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127176</v>
      </c>
      <c r="BO13" s="386"/>
      <c r="BP13" s="386"/>
      <c r="BQ13" s="386"/>
      <c r="BR13" s="386"/>
      <c r="BS13" s="386"/>
      <c r="BT13" s="386"/>
      <c r="BU13" s="387"/>
      <c r="BV13" s="385">
        <v>69116</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14.3</v>
      </c>
      <c r="CU13" s="383"/>
      <c r="CV13" s="383"/>
      <c r="CW13" s="383"/>
      <c r="CX13" s="383"/>
      <c r="CY13" s="383"/>
      <c r="CZ13" s="383"/>
      <c r="DA13" s="384"/>
      <c r="DB13" s="382">
        <v>15.9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11498</v>
      </c>
      <c r="S14" s="467"/>
      <c r="T14" s="467"/>
      <c r="U14" s="467"/>
      <c r="V14" s="468"/>
      <c r="W14" s="375"/>
      <c r="X14" s="376"/>
      <c r="Y14" s="376"/>
      <c r="Z14" s="376"/>
      <c r="AA14" s="376"/>
      <c r="AB14" s="365"/>
      <c r="AC14" s="469">
        <v>18.399999999999999</v>
      </c>
      <c r="AD14" s="470"/>
      <c r="AE14" s="470"/>
      <c r="AF14" s="470"/>
      <c r="AG14" s="471"/>
      <c r="AH14" s="469">
        <v>19.8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68.7</v>
      </c>
      <c r="CU14" s="481"/>
      <c r="CV14" s="481"/>
      <c r="CW14" s="481"/>
      <c r="CX14" s="481"/>
      <c r="CY14" s="481"/>
      <c r="CZ14" s="481"/>
      <c r="DA14" s="482"/>
      <c r="DB14" s="480">
        <v>56.7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121</v>
      </c>
      <c r="N15" s="474"/>
      <c r="O15" s="474"/>
      <c r="P15" s="474"/>
      <c r="Q15" s="475"/>
      <c r="R15" s="466">
        <v>11470</v>
      </c>
      <c r="S15" s="467"/>
      <c r="T15" s="467"/>
      <c r="U15" s="467"/>
      <c r="V15" s="468"/>
      <c r="W15" s="401" t="s">
        <v>128</v>
      </c>
      <c r="X15" s="402"/>
      <c r="Y15" s="402"/>
      <c r="Z15" s="402"/>
      <c r="AA15" s="402"/>
      <c r="AB15" s="392"/>
      <c r="AC15" s="436">
        <v>651</v>
      </c>
      <c r="AD15" s="437"/>
      <c r="AE15" s="437"/>
      <c r="AF15" s="437"/>
      <c r="AG15" s="476"/>
      <c r="AH15" s="436">
        <v>895</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1052157</v>
      </c>
      <c r="BO15" s="349"/>
      <c r="BP15" s="349"/>
      <c r="BQ15" s="349"/>
      <c r="BR15" s="349"/>
      <c r="BS15" s="349"/>
      <c r="BT15" s="349"/>
      <c r="BU15" s="350"/>
      <c r="BV15" s="348">
        <v>1020753</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11.1</v>
      </c>
      <c r="AD16" s="470"/>
      <c r="AE16" s="470"/>
      <c r="AF16" s="470"/>
      <c r="AG16" s="471"/>
      <c r="AH16" s="469">
        <v>13.2</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3746171</v>
      </c>
      <c r="BO16" s="386"/>
      <c r="BP16" s="386"/>
      <c r="BQ16" s="386"/>
      <c r="BR16" s="386"/>
      <c r="BS16" s="386"/>
      <c r="BT16" s="386"/>
      <c r="BU16" s="387"/>
      <c r="BV16" s="385">
        <v>3813200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4136</v>
      </c>
      <c r="AD17" s="437"/>
      <c r="AE17" s="437"/>
      <c r="AF17" s="437"/>
      <c r="AG17" s="476"/>
      <c r="AH17" s="436">
        <v>4515</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1310040</v>
      </c>
      <c r="BO17" s="386"/>
      <c r="BP17" s="386"/>
      <c r="BQ17" s="386"/>
      <c r="BR17" s="386"/>
      <c r="BS17" s="386"/>
      <c r="BT17" s="386"/>
      <c r="BU17" s="387"/>
      <c r="BV17" s="385">
        <v>1280135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237.1</v>
      </c>
      <c r="M18" s="498"/>
      <c r="N18" s="498"/>
      <c r="O18" s="498"/>
      <c r="P18" s="498"/>
      <c r="Q18" s="498"/>
      <c r="R18" s="499"/>
      <c r="S18" s="499"/>
      <c r="T18" s="499"/>
      <c r="U18" s="499"/>
      <c r="V18" s="500"/>
      <c r="W18" s="403"/>
      <c r="X18" s="404"/>
      <c r="Y18" s="404"/>
      <c r="Z18" s="404"/>
      <c r="AA18" s="404"/>
      <c r="AB18" s="395"/>
      <c r="AC18" s="501">
        <v>70.5</v>
      </c>
      <c r="AD18" s="502"/>
      <c r="AE18" s="502"/>
      <c r="AF18" s="502"/>
      <c r="AG18" s="503"/>
      <c r="AH18" s="501">
        <v>66.8</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3682622</v>
      </c>
      <c r="BO18" s="386"/>
      <c r="BP18" s="386"/>
      <c r="BQ18" s="386"/>
      <c r="BR18" s="386"/>
      <c r="BS18" s="386"/>
      <c r="BT18" s="386"/>
      <c r="BU18" s="387"/>
      <c r="BV18" s="385">
        <v>3867061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5066905</v>
      </c>
      <c r="BO19" s="386"/>
      <c r="BP19" s="386"/>
      <c r="BQ19" s="386"/>
      <c r="BR19" s="386"/>
      <c r="BS19" s="386"/>
      <c r="BT19" s="386"/>
      <c r="BU19" s="387"/>
      <c r="BV19" s="385">
        <v>5447279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4416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7952044</v>
      </c>
      <c r="BO23" s="386"/>
      <c r="BP23" s="386"/>
      <c r="BQ23" s="386"/>
      <c r="BR23" s="386"/>
      <c r="BS23" s="386"/>
      <c r="BT23" s="386"/>
      <c r="BU23" s="387"/>
      <c r="BV23" s="385">
        <v>7193833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7200</v>
      </c>
      <c r="R24" s="437"/>
      <c r="S24" s="437"/>
      <c r="T24" s="437"/>
      <c r="U24" s="437"/>
      <c r="V24" s="476"/>
      <c r="W24" s="531"/>
      <c r="X24" s="519"/>
      <c r="Y24" s="520"/>
      <c r="Z24" s="435" t="s">
        <v>151</v>
      </c>
      <c r="AA24" s="415"/>
      <c r="AB24" s="415"/>
      <c r="AC24" s="415"/>
      <c r="AD24" s="415"/>
      <c r="AE24" s="415"/>
      <c r="AF24" s="415"/>
      <c r="AG24" s="416"/>
      <c r="AH24" s="436">
        <v>108</v>
      </c>
      <c r="AI24" s="437"/>
      <c r="AJ24" s="437"/>
      <c r="AK24" s="437"/>
      <c r="AL24" s="476"/>
      <c r="AM24" s="436">
        <v>340092</v>
      </c>
      <c r="AN24" s="437"/>
      <c r="AO24" s="437"/>
      <c r="AP24" s="437"/>
      <c r="AQ24" s="437"/>
      <c r="AR24" s="476"/>
      <c r="AS24" s="436">
        <v>3149</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6610911</v>
      </c>
      <c r="BO24" s="386"/>
      <c r="BP24" s="386"/>
      <c r="BQ24" s="386"/>
      <c r="BR24" s="386"/>
      <c r="BS24" s="386"/>
      <c r="BT24" s="386"/>
      <c r="BU24" s="387"/>
      <c r="BV24" s="385">
        <v>5861870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6000</v>
      </c>
      <c r="R25" s="437"/>
      <c r="S25" s="437"/>
      <c r="T25" s="437"/>
      <c r="U25" s="437"/>
      <c r="V25" s="476"/>
      <c r="W25" s="531"/>
      <c r="X25" s="519"/>
      <c r="Y25" s="520"/>
      <c r="Z25" s="435" t="s">
        <v>154</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2104039</v>
      </c>
      <c r="BO25" s="349"/>
      <c r="BP25" s="349"/>
      <c r="BQ25" s="349"/>
      <c r="BR25" s="349"/>
      <c r="BS25" s="349"/>
      <c r="BT25" s="349"/>
      <c r="BU25" s="350"/>
      <c r="BV25" s="348">
        <v>2318456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5550</v>
      </c>
      <c r="R26" s="437"/>
      <c r="S26" s="437"/>
      <c r="T26" s="437"/>
      <c r="U26" s="437"/>
      <c r="V26" s="476"/>
      <c r="W26" s="531"/>
      <c r="X26" s="519"/>
      <c r="Y26" s="520"/>
      <c r="Z26" s="435" t="s">
        <v>157</v>
      </c>
      <c r="AA26" s="541"/>
      <c r="AB26" s="541"/>
      <c r="AC26" s="541"/>
      <c r="AD26" s="541"/>
      <c r="AE26" s="541"/>
      <c r="AF26" s="541"/>
      <c r="AG26" s="542"/>
      <c r="AH26" s="436" t="s">
        <v>119</v>
      </c>
      <c r="AI26" s="437"/>
      <c r="AJ26" s="437"/>
      <c r="AK26" s="437"/>
      <c r="AL26" s="476"/>
      <c r="AM26" s="436" t="s">
        <v>119</v>
      </c>
      <c r="AN26" s="437"/>
      <c r="AO26" s="437"/>
      <c r="AP26" s="437"/>
      <c r="AQ26" s="437"/>
      <c r="AR26" s="476"/>
      <c r="AS26" s="436" t="s">
        <v>119</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2750</v>
      </c>
      <c r="R27" s="437"/>
      <c r="S27" s="437"/>
      <c r="T27" s="437"/>
      <c r="U27" s="437"/>
      <c r="V27" s="476"/>
      <c r="W27" s="531"/>
      <c r="X27" s="519"/>
      <c r="Y27" s="520"/>
      <c r="Z27" s="435" t="s">
        <v>160</v>
      </c>
      <c r="AA27" s="415"/>
      <c r="AB27" s="415"/>
      <c r="AC27" s="415"/>
      <c r="AD27" s="415"/>
      <c r="AE27" s="415"/>
      <c r="AF27" s="415"/>
      <c r="AG27" s="416"/>
      <c r="AH27" s="436" t="s">
        <v>119</v>
      </c>
      <c r="AI27" s="437"/>
      <c r="AJ27" s="437"/>
      <c r="AK27" s="437"/>
      <c r="AL27" s="476"/>
      <c r="AM27" s="436" t="s">
        <v>119</v>
      </c>
      <c r="AN27" s="437"/>
      <c r="AO27" s="437"/>
      <c r="AP27" s="437"/>
      <c r="AQ27" s="437"/>
      <c r="AR27" s="476"/>
      <c r="AS27" s="436" t="s">
        <v>119</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2050</v>
      </c>
      <c r="R28" s="437"/>
      <c r="S28" s="437"/>
      <c r="T28" s="437"/>
      <c r="U28" s="437"/>
      <c r="V28" s="476"/>
      <c r="W28" s="531"/>
      <c r="X28" s="519"/>
      <c r="Y28" s="520"/>
      <c r="Z28" s="435" t="s">
        <v>163</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523868</v>
      </c>
      <c r="BO28" s="349"/>
      <c r="BP28" s="349"/>
      <c r="BQ28" s="349"/>
      <c r="BR28" s="349"/>
      <c r="BS28" s="349"/>
      <c r="BT28" s="349"/>
      <c r="BU28" s="350"/>
      <c r="BV28" s="348">
        <v>523350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12</v>
      </c>
      <c r="M29" s="437"/>
      <c r="N29" s="437"/>
      <c r="O29" s="437"/>
      <c r="P29" s="476"/>
      <c r="Q29" s="436">
        <v>1700</v>
      </c>
      <c r="R29" s="437"/>
      <c r="S29" s="437"/>
      <c r="T29" s="437"/>
      <c r="U29" s="437"/>
      <c r="V29" s="476"/>
      <c r="W29" s="532"/>
      <c r="X29" s="533"/>
      <c r="Y29" s="534"/>
      <c r="Z29" s="435" t="s">
        <v>167</v>
      </c>
      <c r="AA29" s="415"/>
      <c r="AB29" s="415"/>
      <c r="AC29" s="415"/>
      <c r="AD29" s="415"/>
      <c r="AE29" s="415"/>
      <c r="AF29" s="415"/>
      <c r="AG29" s="416"/>
      <c r="AH29" s="436">
        <v>108</v>
      </c>
      <c r="AI29" s="437"/>
      <c r="AJ29" s="437"/>
      <c r="AK29" s="437"/>
      <c r="AL29" s="476"/>
      <c r="AM29" s="436">
        <v>340092</v>
      </c>
      <c r="AN29" s="437"/>
      <c r="AO29" s="437"/>
      <c r="AP29" s="437"/>
      <c r="AQ29" s="437"/>
      <c r="AR29" s="476"/>
      <c r="AS29" s="436">
        <v>3149</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206982</v>
      </c>
      <c r="BO29" s="386"/>
      <c r="BP29" s="386"/>
      <c r="BQ29" s="386"/>
      <c r="BR29" s="386"/>
      <c r="BS29" s="386"/>
      <c r="BT29" s="386"/>
      <c r="BU29" s="387"/>
      <c r="BV29" s="385">
        <v>206806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98.5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1464566</v>
      </c>
      <c r="BO30" s="555"/>
      <c r="BP30" s="555"/>
      <c r="BQ30" s="555"/>
      <c r="BR30" s="555"/>
      <c r="BS30" s="555"/>
      <c r="BT30" s="555"/>
      <c r="BU30" s="556"/>
      <c r="BV30" s="554">
        <v>1912436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病院事業会計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富良野広域連合</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上富良野町振興公社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上川教育研修センター</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ラベンダーハイツ事業特別会計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511</v>
      </c>
      <c r="J40" s="79" t="s">
        <v>512</v>
      </c>
      <c r="K40" s="79" t="s">
        <v>513</v>
      </c>
      <c r="L40" s="79" t="s">
        <v>514</v>
      </c>
      <c r="M40" s="80" t="s">
        <v>515</v>
      </c>
    </row>
    <row r="41" spans="2:13" ht="27.75" customHeight="1" x14ac:dyDescent="0.15">
      <c r="B41" s="1169" t="s">
        <v>23</v>
      </c>
      <c r="C41" s="1170"/>
      <c r="D41" s="81"/>
      <c r="E41" s="1175" t="s">
        <v>24</v>
      </c>
      <c r="F41" s="1175"/>
      <c r="G41" s="1175"/>
      <c r="H41" s="1176"/>
      <c r="I41" s="82">
        <v>7853</v>
      </c>
      <c r="J41" s="83">
        <v>7464</v>
      </c>
      <c r="K41" s="83">
        <v>7200</v>
      </c>
      <c r="L41" s="83">
        <v>7194</v>
      </c>
      <c r="M41" s="84">
        <v>7952</v>
      </c>
    </row>
    <row r="42" spans="2:13" ht="27.75" customHeight="1" x14ac:dyDescent="0.15">
      <c r="B42" s="1171"/>
      <c r="C42" s="1172"/>
      <c r="D42" s="85"/>
      <c r="E42" s="1177" t="s">
        <v>25</v>
      </c>
      <c r="F42" s="1177"/>
      <c r="G42" s="1177"/>
      <c r="H42" s="1178"/>
      <c r="I42" s="86">
        <v>920</v>
      </c>
      <c r="J42" s="87">
        <v>789</v>
      </c>
      <c r="K42" s="87">
        <v>659</v>
      </c>
      <c r="L42" s="87">
        <v>491</v>
      </c>
      <c r="M42" s="88">
        <v>365</v>
      </c>
    </row>
    <row r="43" spans="2:13" ht="27.75" customHeight="1" x14ac:dyDescent="0.15">
      <c r="B43" s="1171"/>
      <c r="C43" s="1172"/>
      <c r="D43" s="85"/>
      <c r="E43" s="1177" t="s">
        <v>26</v>
      </c>
      <c r="F43" s="1177"/>
      <c r="G43" s="1177"/>
      <c r="H43" s="1178"/>
      <c r="I43" s="86">
        <v>2310</v>
      </c>
      <c r="J43" s="87">
        <v>2316</v>
      </c>
      <c r="K43" s="87">
        <v>2353</v>
      </c>
      <c r="L43" s="87">
        <v>2345</v>
      </c>
      <c r="M43" s="88">
        <v>2350</v>
      </c>
    </row>
    <row r="44" spans="2:13" ht="27.75" customHeight="1" x14ac:dyDescent="0.15">
      <c r="B44" s="1171"/>
      <c r="C44" s="1172"/>
      <c r="D44" s="85"/>
      <c r="E44" s="1177" t="s">
        <v>27</v>
      </c>
      <c r="F44" s="1177"/>
      <c r="G44" s="1177"/>
      <c r="H44" s="1178"/>
      <c r="I44" s="86">
        <v>361</v>
      </c>
      <c r="J44" s="87">
        <v>302</v>
      </c>
      <c r="K44" s="87">
        <v>243</v>
      </c>
      <c r="L44" s="87">
        <v>187</v>
      </c>
      <c r="M44" s="88">
        <v>200</v>
      </c>
    </row>
    <row r="45" spans="2:13" ht="27.75" customHeight="1" x14ac:dyDescent="0.15">
      <c r="B45" s="1171"/>
      <c r="C45" s="1172"/>
      <c r="D45" s="85"/>
      <c r="E45" s="1177" t="s">
        <v>28</v>
      </c>
      <c r="F45" s="1177"/>
      <c r="G45" s="1177"/>
      <c r="H45" s="1178"/>
      <c r="I45" s="86">
        <v>1477</v>
      </c>
      <c r="J45" s="87">
        <v>1382</v>
      </c>
      <c r="K45" s="87">
        <v>1336</v>
      </c>
      <c r="L45" s="87">
        <v>1246</v>
      </c>
      <c r="M45" s="88">
        <v>1129</v>
      </c>
    </row>
    <row r="46" spans="2:13" ht="27.75" customHeight="1" x14ac:dyDescent="0.15">
      <c r="B46" s="1171"/>
      <c r="C46" s="1172"/>
      <c r="D46" s="85"/>
      <c r="E46" s="1177" t="s">
        <v>29</v>
      </c>
      <c r="F46" s="1177"/>
      <c r="G46" s="1177"/>
      <c r="H46" s="1178"/>
      <c r="I46" s="86" t="s">
        <v>472</v>
      </c>
      <c r="J46" s="87" t="s">
        <v>472</v>
      </c>
      <c r="K46" s="87" t="s">
        <v>472</v>
      </c>
      <c r="L46" s="87" t="s">
        <v>472</v>
      </c>
      <c r="M46" s="88" t="s">
        <v>472</v>
      </c>
    </row>
    <row r="47" spans="2:13" ht="27.75" customHeight="1" x14ac:dyDescent="0.15">
      <c r="B47" s="1171"/>
      <c r="C47" s="1172"/>
      <c r="D47" s="85"/>
      <c r="E47" s="1177" t="s">
        <v>30</v>
      </c>
      <c r="F47" s="1177"/>
      <c r="G47" s="1177"/>
      <c r="H47" s="1178"/>
      <c r="I47" s="86" t="s">
        <v>472</v>
      </c>
      <c r="J47" s="87" t="s">
        <v>472</v>
      </c>
      <c r="K47" s="87" t="s">
        <v>472</v>
      </c>
      <c r="L47" s="87" t="s">
        <v>472</v>
      </c>
      <c r="M47" s="88" t="s">
        <v>472</v>
      </c>
    </row>
    <row r="48" spans="2:13" ht="27.75" customHeight="1" x14ac:dyDescent="0.15">
      <c r="B48" s="1173"/>
      <c r="C48" s="1174"/>
      <c r="D48" s="85"/>
      <c r="E48" s="1177" t="s">
        <v>31</v>
      </c>
      <c r="F48" s="1177"/>
      <c r="G48" s="1177"/>
      <c r="H48" s="1178"/>
      <c r="I48" s="86" t="s">
        <v>472</v>
      </c>
      <c r="J48" s="87" t="s">
        <v>472</v>
      </c>
      <c r="K48" s="87" t="s">
        <v>472</v>
      </c>
      <c r="L48" s="87" t="s">
        <v>472</v>
      </c>
      <c r="M48" s="88" t="s">
        <v>472</v>
      </c>
    </row>
    <row r="49" spans="2:13" ht="27.75" customHeight="1" x14ac:dyDescent="0.15">
      <c r="B49" s="1179" t="s">
        <v>32</v>
      </c>
      <c r="C49" s="1180"/>
      <c r="D49" s="89"/>
      <c r="E49" s="1177" t="s">
        <v>33</v>
      </c>
      <c r="F49" s="1177"/>
      <c r="G49" s="1177"/>
      <c r="H49" s="1178"/>
      <c r="I49" s="86">
        <v>2392</v>
      </c>
      <c r="J49" s="87">
        <v>2366</v>
      </c>
      <c r="K49" s="87">
        <v>2318</v>
      </c>
      <c r="L49" s="87">
        <v>2291</v>
      </c>
      <c r="M49" s="88">
        <v>2242</v>
      </c>
    </row>
    <row r="50" spans="2:13" ht="27.75" customHeight="1" x14ac:dyDescent="0.15">
      <c r="B50" s="1171"/>
      <c r="C50" s="1172"/>
      <c r="D50" s="85"/>
      <c r="E50" s="1177" t="s">
        <v>34</v>
      </c>
      <c r="F50" s="1177"/>
      <c r="G50" s="1177"/>
      <c r="H50" s="1178"/>
      <c r="I50" s="86">
        <v>827</v>
      </c>
      <c r="J50" s="87">
        <v>808</v>
      </c>
      <c r="K50" s="87">
        <v>756</v>
      </c>
      <c r="L50" s="87">
        <v>733</v>
      </c>
      <c r="M50" s="88">
        <v>736</v>
      </c>
    </row>
    <row r="51" spans="2:13" ht="27.75" customHeight="1" x14ac:dyDescent="0.15">
      <c r="B51" s="1173"/>
      <c r="C51" s="1174"/>
      <c r="D51" s="85"/>
      <c r="E51" s="1177" t="s">
        <v>35</v>
      </c>
      <c r="F51" s="1177"/>
      <c r="G51" s="1177"/>
      <c r="H51" s="1178"/>
      <c r="I51" s="86">
        <v>6594</v>
      </c>
      <c r="J51" s="87">
        <v>6447</v>
      </c>
      <c r="K51" s="87">
        <v>6373</v>
      </c>
      <c r="L51" s="87">
        <v>6348</v>
      </c>
      <c r="M51" s="88">
        <v>6551</v>
      </c>
    </row>
    <row r="52" spans="2:13" ht="27.75" customHeight="1" thickBot="1" x14ac:dyDescent="0.2">
      <c r="B52" s="1181" t="s">
        <v>36</v>
      </c>
      <c r="C52" s="1182"/>
      <c r="D52" s="90"/>
      <c r="E52" s="1183" t="s">
        <v>37</v>
      </c>
      <c r="F52" s="1183"/>
      <c r="G52" s="1183"/>
      <c r="H52" s="1184"/>
      <c r="I52" s="91">
        <v>3108</v>
      </c>
      <c r="J52" s="92">
        <v>2631</v>
      </c>
      <c r="K52" s="92">
        <v>2344</v>
      </c>
      <c r="L52" s="92">
        <v>2092</v>
      </c>
      <c r="M52" s="93">
        <v>2468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510</v>
      </c>
      <c r="G2" s="111"/>
      <c r="H2" s="112"/>
    </row>
    <row r="3" spans="1:8" x14ac:dyDescent="0.15">
      <c r="A3" s="108" t="s">
        <v>503</v>
      </c>
      <c r="B3" s="113"/>
      <c r="C3" s="114"/>
      <c r="D3" s="115">
        <v>120900</v>
      </c>
      <c r="E3" s="116"/>
      <c r="F3" s="117">
        <v>147869</v>
      </c>
      <c r="G3" s="118"/>
      <c r="H3" s="119"/>
    </row>
    <row r="4" spans="1:8" x14ac:dyDescent="0.15">
      <c r="A4" s="120"/>
      <c r="B4" s="121"/>
      <c r="C4" s="122"/>
      <c r="D4" s="123">
        <v>58374</v>
      </c>
      <c r="E4" s="124"/>
      <c r="F4" s="125">
        <v>63271</v>
      </c>
      <c r="G4" s="126"/>
      <c r="H4" s="127"/>
    </row>
    <row r="5" spans="1:8" x14ac:dyDescent="0.15">
      <c r="A5" s="108" t="s">
        <v>505</v>
      </c>
      <c r="B5" s="113"/>
      <c r="C5" s="114"/>
      <c r="D5" s="115">
        <v>78621</v>
      </c>
      <c r="E5" s="116"/>
      <c r="F5" s="117">
        <v>70897</v>
      </c>
      <c r="G5" s="118"/>
      <c r="H5" s="119"/>
    </row>
    <row r="6" spans="1:8" x14ac:dyDescent="0.15">
      <c r="A6" s="120"/>
      <c r="B6" s="121"/>
      <c r="C6" s="122"/>
      <c r="D6" s="123">
        <v>52634</v>
      </c>
      <c r="E6" s="124"/>
      <c r="F6" s="125">
        <v>39878</v>
      </c>
      <c r="G6" s="126"/>
      <c r="H6" s="127"/>
    </row>
    <row r="7" spans="1:8" x14ac:dyDescent="0.15">
      <c r="A7" s="108" t="s">
        <v>506</v>
      </c>
      <c r="B7" s="113"/>
      <c r="C7" s="114"/>
      <c r="D7" s="115">
        <v>85973</v>
      </c>
      <c r="E7" s="116"/>
      <c r="F7" s="117">
        <v>66496</v>
      </c>
      <c r="G7" s="118"/>
      <c r="H7" s="119"/>
    </row>
    <row r="8" spans="1:8" x14ac:dyDescent="0.15">
      <c r="A8" s="120"/>
      <c r="B8" s="121"/>
      <c r="C8" s="122"/>
      <c r="D8" s="123">
        <v>49879</v>
      </c>
      <c r="E8" s="124"/>
      <c r="F8" s="125">
        <v>36530</v>
      </c>
      <c r="G8" s="126"/>
      <c r="H8" s="127"/>
    </row>
    <row r="9" spans="1:8" x14ac:dyDescent="0.15">
      <c r="A9" s="108" t="s">
        <v>507</v>
      </c>
      <c r="B9" s="113"/>
      <c r="C9" s="114"/>
      <c r="D9" s="115">
        <v>159373</v>
      </c>
      <c r="E9" s="116"/>
      <c r="F9" s="117">
        <v>82748</v>
      </c>
      <c r="G9" s="118"/>
      <c r="H9" s="119"/>
    </row>
    <row r="10" spans="1:8" x14ac:dyDescent="0.15">
      <c r="A10" s="120"/>
      <c r="B10" s="121"/>
      <c r="C10" s="122"/>
      <c r="D10" s="123">
        <v>50309</v>
      </c>
      <c r="E10" s="124"/>
      <c r="F10" s="125">
        <v>44732</v>
      </c>
      <c r="G10" s="126"/>
      <c r="H10" s="127"/>
    </row>
    <row r="11" spans="1:8" x14ac:dyDescent="0.15">
      <c r="A11" s="108" t="s">
        <v>508</v>
      </c>
      <c r="B11" s="113"/>
      <c r="C11" s="114"/>
      <c r="D11" s="115">
        <v>282131</v>
      </c>
      <c r="E11" s="116"/>
      <c r="F11" s="117">
        <v>91837</v>
      </c>
      <c r="G11" s="118"/>
      <c r="H11" s="119"/>
    </row>
    <row r="12" spans="1:8" x14ac:dyDescent="0.15">
      <c r="A12" s="120"/>
      <c r="B12" s="121"/>
      <c r="C12" s="128"/>
      <c r="D12" s="123">
        <v>144806</v>
      </c>
      <c r="E12" s="124"/>
      <c r="F12" s="125">
        <v>54439</v>
      </c>
      <c r="G12" s="126"/>
      <c r="H12" s="127"/>
    </row>
    <row r="13" spans="1:8" x14ac:dyDescent="0.15">
      <c r="A13" s="108"/>
      <c r="B13" s="113"/>
      <c r="C13" s="129"/>
      <c r="D13" s="130">
        <v>145400</v>
      </c>
      <c r="E13" s="131"/>
      <c r="F13" s="132">
        <v>91969</v>
      </c>
      <c r="G13" s="133"/>
      <c r="H13" s="119"/>
    </row>
    <row r="14" spans="1:8" x14ac:dyDescent="0.15">
      <c r="A14" s="120"/>
      <c r="B14" s="121"/>
      <c r="C14" s="122"/>
      <c r="D14" s="123">
        <v>71200</v>
      </c>
      <c r="E14" s="124"/>
      <c r="F14" s="125">
        <v>47770</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4.28</v>
      </c>
      <c r="C19" s="134">
        <f>ROUND(VALUE(SUBSTITUTE(実質収支比率等に係る経年分析!G$48,"▲","-")),2)</f>
        <v>2.04</v>
      </c>
      <c r="D19" s="134">
        <f>ROUND(VALUE(SUBSTITUTE(実質収支比率等に係る経年分析!H$48,"▲","-")),2)</f>
        <v>2.09</v>
      </c>
      <c r="E19" s="134">
        <f>ROUND(VALUE(SUBSTITUTE(実質収支比率等に係る経年分析!I$48,"▲","-")),2)</f>
        <v>2.98</v>
      </c>
      <c r="F19" s="134">
        <f>ROUND(VALUE(SUBSTITUTE(実質収支比率等に係る経年分析!J$48,"▲","-")),2)</f>
        <v>6.03</v>
      </c>
    </row>
    <row r="20" spans="1:11" x14ac:dyDescent="0.15">
      <c r="A20" s="134" t="s">
        <v>42</v>
      </c>
      <c r="B20" s="134">
        <f>ROUND(VALUE(SUBSTITUTE(実質収支比率等に係る経年分析!F$47,"▲","-")),2)</f>
        <v>12.89</v>
      </c>
      <c r="C20" s="134">
        <f>ROUND(VALUE(SUBSTITUTE(実質収支比率等に係る経年分析!G$47,"▲","-")),2)</f>
        <v>13.32</v>
      </c>
      <c r="D20" s="134">
        <f>ROUND(VALUE(SUBSTITUTE(実質収支比率等に係る経年分析!H$47,"▲","-")),2)</f>
        <v>11.37</v>
      </c>
      <c r="E20" s="134">
        <f>ROUND(VALUE(SUBSTITUTE(実質収支比率等に係る経年分析!I$47,"▲","-")),2)</f>
        <v>12.09</v>
      </c>
      <c r="F20" s="134">
        <f>ROUND(VALUE(SUBSTITUTE(実質収支比率等に係る経年分析!J$47,"▲","-")),2)</f>
        <v>12.35</v>
      </c>
    </row>
    <row r="21" spans="1:11" x14ac:dyDescent="0.15">
      <c r="A21" s="134" t="s">
        <v>43</v>
      </c>
      <c r="B21" s="134">
        <f>IF(ISNUMBER(VALUE(SUBSTITUTE(実質収支比率等に係る経年分析!F$49,"▲","-"))),ROUND(VALUE(SUBSTITUTE(実質収支比率等に係る経年分析!F$49,"▲","-")),2),NA())</f>
        <v>-0.32</v>
      </c>
      <c r="C21" s="134">
        <f>IF(ISNUMBER(VALUE(SUBSTITUTE(実質収支比率等に係る経年分析!G$49,"▲","-"))),ROUND(VALUE(SUBSTITUTE(実質収支比率等に係る経年分析!G$49,"▲","-")),2),NA())</f>
        <v>-2.38</v>
      </c>
      <c r="D21" s="134">
        <f>IF(ISNUMBER(VALUE(SUBSTITUTE(実質収支比率等に係る経年分析!H$49,"▲","-"))),ROUND(VALUE(SUBSTITUTE(実質収支比率等に係る経年分析!H$49,"▲","-")),2),NA())</f>
        <v>-1.99</v>
      </c>
      <c r="E21" s="134">
        <f>IF(ISNUMBER(VALUE(SUBSTITUTE(実質収支比率等に係る経年分析!I$49,"▲","-"))),ROUND(VALUE(SUBSTITUTE(実質収支比率等に係る経年分析!I$49,"▲","-")),2),NA())</f>
        <v>1.6</v>
      </c>
      <c r="F21" s="134">
        <f>IF(ISNUMBER(VALUE(SUBSTITUTE(実質収支比率等に係る経年分析!J$49,"▲","-"))),ROUND(VALUE(SUBSTITUTE(実質収支比率等に係る経年分析!J$49,"▲","-")),2),NA())</f>
        <v>3</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ラベンダーハイツ事業特別会計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1.1399999999999999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4.28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6.02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6.41</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7.73</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718</v>
      </c>
      <c r="E42" s="136"/>
      <c r="F42" s="136"/>
      <c r="G42" s="136">
        <f>'実質公債費比率（分子）の構造'!L$52</f>
        <v>681</v>
      </c>
      <c r="H42" s="136"/>
      <c r="I42" s="136"/>
      <c r="J42" s="136">
        <f>'実質公債費比率（分子）の構造'!M$52</f>
        <v>701</v>
      </c>
      <c r="K42" s="136"/>
      <c r="L42" s="136"/>
      <c r="M42" s="136">
        <f>'実質公債費比率（分子）の構造'!N$52</f>
        <v>689</v>
      </c>
      <c r="N42" s="136"/>
      <c r="O42" s="136"/>
      <c r="P42" s="136">
        <f>'実質公債費比率（分子）の構造'!O$52</f>
        <v>705</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140</v>
      </c>
      <c r="C44" s="136"/>
      <c r="D44" s="136"/>
      <c r="E44" s="136">
        <f>'実質公債費比率（分子）の構造'!L$50</f>
        <v>133</v>
      </c>
      <c r="F44" s="136"/>
      <c r="G44" s="136"/>
      <c r="H44" s="136">
        <f>'実質公債費比率（分子）の構造'!M$50</f>
        <v>131</v>
      </c>
      <c r="I44" s="136"/>
      <c r="J44" s="136"/>
      <c r="K44" s="136">
        <f>'実質公債費比率（分子）の構造'!N$50</f>
        <v>168</v>
      </c>
      <c r="L44" s="136"/>
      <c r="M44" s="136"/>
      <c r="N44" s="136">
        <f>'実質公債費比率（分子）の構造'!O$50</f>
        <v>125</v>
      </c>
      <c r="O44" s="136"/>
      <c r="P44" s="136"/>
    </row>
    <row r="45" spans="1:16" x14ac:dyDescent="0.15">
      <c r="A45" s="136" t="s">
        <v>53</v>
      </c>
      <c r="B45" s="136">
        <f>'実質公債費比率（分子）の構造'!K$49</f>
        <v>65</v>
      </c>
      <c r="C45" s="136"/>
      <c r="D45" s="136"/>
      <c r="E45" s="136">
        <f>'実質公債費比率（分子）の構造'!L$49</f>
        <v>65</v>
      </c>
      <c r="F45" s="136"/>
      <c r="G45" s="136"/>
      <c r="H45" s="136">
        <f>'実質公債費比率（分子）の構造'!M$49</f>
        <v>64</v>
      </c>
      <c r="I45" s="136"/>
      <c r="J45" s="136"/>
      <c r="K45" s="136">
        <f>'実質公債費比率（分子）の構造'!N$49</f>
        <v>63</v>
      </c>
      <c r="L45" s="136"/>
      <c r="M45" s="136"/>
      <c r="N45" s="136">
        <f>'実質公債費比率（分子）の構造'!O$49</f>
        <v>57</v>
      </c>
      <c r="O45" s="136"/>
      <c r="P45" s="136"/>
    </row>
    <row r="46" spans="1:16" x14ac:dyDescent="0.15">
      <c r="A46" s="136" t="s">
        <v>54</v>
      </c>
      <c r="B46" s="136">
        <f>'実質公債費比率（分子）の構造'!K$48</f>
        <v>149</v>
      </c>
      <c r="C46" s="136"/>
      <c r="D46" s="136"/>
      <c r="E46" s="136">
        <f>'実質公債費比率（分子）の構造'!L$48</f>
        <v>141</v>
      </c>
      <c r="F46" s="136"/>
      <c r="G46" s="136"/>
      <c r="H46" s="136">
        <f>'実質公債費比率（分子）の構造'!M$48</f>
        <v>151</v>
      </c>
      <c r="I46" s="136"/>
      <c r="J46" s="136"/>
      <c r="K46" s="136">
        <f>'実質公債費比率（分子）の構造'!N$48</f>
        <v>161</v>
      </c>
      <c r="L46" s="136"/>
      <c r="M46" s="136"/>
      <c r="N46" s="136">
        <f>'実質公債費比率（分子）の構造'!O$48</f>
        <v>169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988</v>
      </c>
      <c r="C49" s="136"/>
      <c r="D49" s="136"/>
      <c r="E49" s="136">
        <f>'実質公債費比率（分子）の構造'!L$45</f>
        <v>939</v>
      </c>
      <c r="F49" s="136"/>
      <c r="G49" s="136"/>
      <c r="H49" s="136">
        <f>'実質公債費比率（分子）の構造'!M$45</f>
        <v>932</v>
      </c>
      <c r="I49" s="136"/>
      <c r="J49" s="136"/>
      <c r="K49" s="136">
        <f>'実質公債費比率（分子）の構造'!N$45</f>
        <v>894</v>
      </c>
      <c r="L49" s="136"/>
      <c r="M49" s="136"/>
      <c r="N49" s="136">
        <f>'実質公債費比率（分子）の構造'!O$45</f>
        <v>755</v>
      </c>
      <c r="O49" s="136"/>
      <c r="P49" s="136"/>
    </row>
    <row r="50" spans="1:16" x14ac:dyDescent="0.15">
      <c r="A50" s="136" t="s">
        <v>58</v>
      </c>
      <c r="B50" s="136" t="e">
        <f>NA()</f>
        <v>#N/A</v>
      </c>
      <c r="C50" s="136">
        <f>IF(ISNUMBER('実質公債費比率（分子）の構造'!K$53),'実質公債費比率（分子）の構造'!K$53,NA())</f>
        <v>624</v>
      </c>
      <c r="D50" s="136" t="e">
        <f>NA()</f>
        <v>#N/A</v>
      </c>
      <c r="E50" s="136" t="e">
        <f>NA()</f>
        <v>#N/A</v>
      </c>
      <c r="F50" s="136">
        <f>IF(ISNUMBER('実質公債費比率（分子）の構造'!L$53),'実質公債費比率（分子）の構造'!L$53,NA())</f>
        <v>597</v>
      </c>
      <c r="G50" s="136" t="e">
        <f>NA()</f>
        <v>#N/A</v>
      </c>
      <c r="H50" s="136" t="e">
        <f>NA()</f>
        <v>#N/A</v>
      </c>
      <c r="I50" s="136">
        <f>IF(ISNUMBER('実質公債費比率（分子）の構造'!M$53),'実質公債費比率（分子）の構造'!M$53,NA())</f>
        <v>577</v>
      </c>
      <c r="J50" s="136" t="e">
        <f>NA()</f>
        <v>#N/A</v>
      </c>
      <c r="K50" s="136" t="e">
        <f>NA()</f>
        <v>#N/A</v>
      </c>
      <c r="L50" s="136">
        <f>IF(ISNUMBER('実質公債費比率（分子）の構造'!N$53),'実質公債費比率（分子）の構造'!N$53,NA())</f>
        <v>597</v>
      </c>
      <c r="M50" s="136" t="e">
        <f>NA()</f>
        <v>#N/A</v>
      </c>
      <c r="N50" s="136" t="e">
        <f>NA()</f>
        <v>#N/A</v>
      </c>
      <c r="O50" s="136">
        <f>IF(ISNUMBER('実質公債費比率（分子）の構造'!O$53),'実質公債費比率（分子）の構造'!O$53,NA())</f>
        <v>401</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6594</v>
      </c>
      <c r="E56" s="135"/>
      <c r="F56" s="135"/>
      <c r="G56" s="135">
        <f>'将来負担比率（分子）の構造'!J$51</f>
        <v>6447</v>
      </c>
      <c r="H56" s="135"/>
      <c r="I56" s="135"/>
      <c r="J56" s="135">
        <f>'将来負担比率（分子）の構造'!K$51</f>
        <v>6373</v>
      </c>
      <c r="K56" s="135"/>
      <c r="L56" s="135"/>
      <c r="M56" s="135">
        <f>'将来負担比率（分子）の構造'!L$51</f>
        <v>6348</v>
      </c>
      <c r="N56" s="135"/>
      <c r="O56" s="135"/>
      <c r="P56" s="135">
        <f>'将来負担比率（分子）の構造'!M$51</f>
        <v>6551</v>
      </c>
    </row>
    <row r="57" spans="1:16" x14ac:dyDescent="0.15">
      <c r="A57" s="135" t="s">
        <v>34</v>
      </c>
      <c r="B57" s="135"/>
      <c r="C57" s="135"/>
      <c r="D57" s="135">
        <f>'将来負担比率（分子）の構造'!I$50</f>
        <v>827</v>
      </c>
      <c r="E57" s="135"/>
      <c r="F57" s="135"/>
      <c r="G57" s="135">
        <f>'将来負担比率（分子）の構造'!J$50</f>
        <v>808</v>
      </c>
      <c r="H57" s="135"/>
      <c r="I57" s="135"/>
      <c r="J57" s="135">
        <f>'将来負担比率（分子）の構造'!K$50</f>
        <v>756</v>
      </c>
      <c r="K57" s="135"/>
      <c r="L57" s="135"/>
      <c r="M57" s="135">
        <f>'将来負担比率（分子）の構造'!L$50</f>
        <v>733</v>
      </c>
      <c r="N57" s="135"/>
      <c r="O57" s="135"/>
      <c r="P57" s="135">
        <f>'将来負担比率（分子）の構造'!M$50</f>
        <v>736</v>
      </c>
    </row>
    <row r="58" spans="1:16" x14ac:dyDescent="0.15">
      <c r="A58" s="135" t="s">
        <v>33</v>
      </c>
      <c r="B58" s="135"/>
      <c r="C58" s="135"/>
      <c r="D58" s="135">
        <f>'将来負担比率（分子）の構造'!I$49</f>
        <v>2392</v>
      </c>
      <c r="E58" s="135"/>
      <c r="F58" s="135"/>
      <c r="G58" s="135">
        <f>'将来負担比率（分子）の構造'!J$49</f>
        <v>2366</v>
      </c>
      <c r="H58" s="135"/>
      <c r="I58" s="135"/>
      <c r="J58" s="135">
        <f>'将来負担比率（分子）の構造'!K$49</f>
        <v>2318</v>
      </c>
      <c r="K58" s="135"/>
      <c r="L58" s="135"/>
      <c r="M58" s="135">
        <f>'将来負担比率（分子）の構造'!L$49</f>
        <v>2291</v>
      </c>
      <c r="N58" s="135"/>
      <c r="O58" s="135"/>
      <c r="P58" s="135">
        <f>'将来負担比率（分子）の構造'!M$49</f>
        <v>2242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1477</v>
      </c>
      <c r="C62" s="135"/>
      <c r="D62" s="135"/>
      <c r="E62" s="135">
        <f>'将来負担比率（分子）の構造'!J$45</f>
        <v>1382</v>
      </c>
      <c r="F62" s="135"/>
      <c r="G62" s="135"/>
      <c r="H62" s="135">
        <f>'将来負担比率（分子）の構造'!K$45</f>
        <v>1336</v>
      </c>
      <c r="I62" s="135"/>
      <c r="J62" s="135"/>
      <c r="K62" s="135">
        <f>'将来負担比率（分子）の構造'!L$45</f>
        <v>1246</v>
      </c>
      <c r="L62" s="135"/>
      <c r="M62" s="135"/>
      <c r="N62" s="135">
        <f>'将来負担比率（分子）の構造'!M$45</f>
        <v>1129</v>
      </c>
      <c r="O62" s="135"/>
      <c r="P62" s="135"/>
    </row>
    <row r="63" spans="1:16" x14ac:dyDescent="0.15">
      <c r="A63" s="135" t="s">
        <v>27</v>
      </c>
      <c r="B63" s="135">
        <f>'将来負担比率（分子）の構造'!I$44</f>
        <v>361</v>
      </c>
      <c r="C63" s="135"/>
      <c r="D63" s="135"/>
      <c r="E63" s="135">
        <f>'将来負担比率（分子）の構造'!J$44</f>
        <v>302</v>
      </c>
      <c r="F63" s="135"/>
      <c r="G63" s="135"/>
      <c r="H63" s="135">
        <f>'将来負担比率（分子）の構造'!K$44</f>
        <v>243</v>
      </c>
      <c r="I63" s="135"/>
      <c r="J63" s="135"/>
      <c r="K63" s="135">
        <f>'将来負担比率（分子）の構造'!L$44</f>
        <v>187</v>
      </c>
      <c r="L63" s="135"/>
      <c r="M63" s="135"/>
      <c r="N63" s="135">
        <f>'将来負担比率（分子）の構造'!M$44</f>
        <v>200</v>
      </c>
      <c r="O63" s="135"/>
      <c r="P63" s="135"/>
    </row>
    <row r="64" spans="1:16" x14ac:dyDescent="0.15">
      <c r="A64" s="135" t="s">
        <v>26</v>
      </c>
      <c r="B64" s="135">
        <f>'将来負担比率（分子）の構造'!I$43</f>
        <v>2310</v>
      </c>
      <c r="C64" s="135"/>
      <c r="D64" s="135"/>
      <c r="E64" s="135">
        <f>'将来負担比率（分子）の構造'!J$43</f>
        <v>2316</v>
      </c>
      <c r="F64" s="135"/>
      <c r="G64" s="135"/>
      <c r="H64" s="135">
        <f>'将来負担比率（分子）の構造'!K$43</f>
        <v>2353</v>
      </c>
      <c r="I64" s="135"/>
      <c r="J64" s="135"/>
      <c r="K64" s="135">
        <f>'将来負担比率（分子）の構造'!L$43</f>
        <v>2345</v>
      </c>
      <c r="L64" s="135"/>
      <c r="M64" s="135"/>
      <c r="N64" s="135">
        <f>'将来負担比率（分子）の構造'!M$43</f>
        <v>2350</v>
      </c>
      <c r="O64" s="135"/>
      <c r="P64" s="135"/>
    </row>
    <row r="65" spans="1:16" x14ac:dyDescent="0.15">
      <c r="A65" s="135" t="s">
        <v>25</v>
      </c>
      <c r="B65" s="135">
        <f>'将来負担比率（分子）の構造'!I$42</f>
        <v>920</v>
      </c>
      <c r="C65" s="135"/>
      <c r="D65" s="135"/>
      <c r="E65" s="135">
        <f>'将来負担比率（分子）の構造'!J$42</f>
        <v>789</v>
      </c>
      <c r="F65" s="135"/>
      <c r="G65" s="135"/>
      <c r="H65" s="135">
        <f>'将来負担比率（分子）の構造'!K$42</f>
        <v>659</v>
      </c>
      <c r="I65" s="135"/>
      <c r="J65" s="135"/>
      <c r="K65" s="135">
        <f>'将来負担比率（分子）の構造'!L$42</f>
        <v>491</v>
      </c>
      <c r="L65" s="135"/>
      <c r="M65" s="135"/>
      <c r="N65" s="135">
        <f>'将来負担比率（分子）の構造'!M$42</f>
        <v>365</v>
      </c>
      <c r="O65" s="135"/>
      <c r="P65" s="135"/>
    </row>
    <row r="66" spans="1:16" x14ac:dyDescent="0.15">
      <c r="A66" s="135" t="s">
        <v>24</v>
      </c>
      <c r="B66" s="135">
        <f>'将来負担比率（分子）の構造'!I$41</f>
        <v>7853</v>
      </c>
      <c r="C66" s="135"/>
      <c r="D66" s="135"/>
      <c r="E66" s="135">
        <f>'将来負担比率（分子）の構造'!J$41</f>
        <v>7464</v>
      </c>
      <c r="F66" s="135"/>
      <c r="G66" s="135"/>
      <c r="H66" s="135">
        <f>'将来負担比率（分子）の構造'!K$41</f>
        <v>7200</v>
      </c>
      <c r="I66" s="135"/>
      <c r="J66" s="135"/>
      <c r="K66" s="135">
        <f>'将来負担比率（分子）の構造'!L$41</f>
        <v>7194</v>
      </c>
      <c r="L66" s="135"/>
      <c r="M66" s="135"/>
      <c r="N66" s="135">
        <f>'将来負担比率（分子）の構造'!M$41</f>
        <v>7952</v>
      </c>
      <c r="O66" s="135"/>
      <c r="P66" s="135"/>
    </row>
    <row r="67" spans="1:16" x14ac:dyDescent="0.15">
      <c r="A67" s="135" t="s">
        <v>62</v>
      </c>
      <c r="B67" s="135" t="e">
        <f>NA()</f>
        <v>#N/A</v>
      </c>
      <c r="C67" s="135">
        <f>IF(ISNUMBER('将来負担比率（分子）の構造'!I$52), IF('将来負担比率（分子）の構造'!I$52 &lt; 0, 0, '将来負担比率（分子）の構造'!I$52), NA())</f>
        <v>3108</v>
      </c>
      <c r="D67" s="135" t="e">
        <f>NA()</f>
        <v>#N/A</v>
      </c>
      <c r="E67" s="135" t="e">
        <f>NA()</f>
        <v>#N/A</v>
      </c>
      <c r="F67" s="135">
        <f>IF(ISNUMBER('将来負担比率（分子）の構造'!J$52), IF('将来負担比率（分子）の構造'!J$52 &lt; 0, 0, '将来負担比率（分子）の構造'!J$52), NA())</f>
        <v>2631</v>
      </c>
      <c r="G67" s="135" t="e">
        <f>NA()</f>
        <v>#N/A</v>
      </c>
      <c r="H67" s="135" t="e">
        <f>NA()</f>
        <v>#N/A</v>
      </c>
      <c r="I67" s="135">
        <f>IF(ISNUMBER('将来負担比率（分子）の構造'!K$52), IF('将来負担比率（分子）の構造'!K$52 &lt; 0, 0, '将来負担比率（分子）の構造'!K$52), NA())</f>
        <v>2344</v>
      </c>
      <c r="J67" s="135" t="e">
        <f>NA()</f>
        <v>#N/A</v>
      </c>
      <c r="K67" s="135" t="e">
        <f>NA()</f>
        <v>#N/A</v>
      </c>
      <c r="L67" s="135">
        <f>IF(ISNUMBER('将来負担比率（分子）の構造'!L$52), IF('将来負担比率（分子）の構造'!L$52 &lt; 0, 0, '将来負担比率（分子）の構造'!L$52), NA())</f>
        <v>2092</v>
      </c>
      <c r="M67" s="135" t="e">
        <f>NA()</f>
        <v>#N/A</v>
      </c>
      <c r="N67" s="135" t="e">
        <f>NA()</f>
        <v>#N/A</v>
      </c>
      <c r="O67" s="135">
        <f>IF(ISNUMBER('将来負担比率（分子）の構造'!M$52), IF('将来負担比率（分子）の構造'!M$52 &lt; 0, 0, '将来負担比率（分子）の構造'!M$52), NA())</f>
        <v>2468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204</v>
      </c>
      <c r="C5" s="580"/>
      <c r="D5" s="580"/>
      <c r="E5" s="580"/>
      <c r="F5" s="580"/>
      <c r="G5" s="580"/>
      <c r="H5" s="580"/>
      <c r="I5" s="580"/>
      <c r="J5" s="580"/>
      <c r="K5" s="580"/>
      <c r="L5" s="580"/>
      <c r="M5" s="580"/>
      <c r="N5" s="580"/>
      <c r="O5" s="580"/>
      <c r="P5" s="580"/>
      <c r="Q5" s="581"/>
      <c r="R5" s="582">
        <v>1006352</v>
      </c>
      <c r="S5" s="583"/>
      <c r="T5" s="583"/>
      <c r="U5" s="583"/>
      <c r="V5" s="583"/>
      <c r="W5" s="583"/>
      <c r="X5" s="583"/>
      <c r="Y5" s="584"/>
      <c r="Z5" s="585">
        <v>11.4</v>
      </c>
      <c r="AA5" s="585"/>
      <c r="AB5" s="585"/>
      <c r="AC5" s="585"/>
      <c r="AD5" s="586">
        <v>1006352</v>
      </c>
      <c r="AE5" s="586"/>
      <c r="AF5" s="586"/>
      <c r="AG5" s="586"/>
      <c r="AH5" s="586"/>
      <c r="AI5" s="586"/>
      <c r="AJ5" s="586"/>
      <c r="AK5" s="586"/>
      <c r="AL5" s="587">
        <v>24.8</v>
      </c>
      <c r="AM5" s="588"/>
      <c r="AN5" s="588"/>
      <c r="AO5" s="589"/>
      <c r="AP5" s="579" t="s">
        <v>205</v>
      </c>
      <c r="AQ5" s="580"/>
      <c r="AR5" s="580"/>
      <c r="AS5" s="580"/>
      <c r="AT5" s="580"/>
      <c r="AU5" s="580"/>
      <c r="AV5" s="580"/>
      <c r="AW5" s="580"/>
      <c r="AX5" s="580"/>
      <c r="AY5" s="580"/>
      <c r="AZ5" s="580"/>
      <c r="BA5" s="580"/>
      <c r="BB5" s="580"/>
      <c r="BC5" s="580"/>
      <c r="BD5" s="580"/>
      <c r="BE5" s="580"/>
      <c r="BF5" s="581"/>
      <c r="BG5" s="593">
        <v>997904</v>
      </c>
      <c r="BH5" s="594"/>
      <c r="BI5" s="594"/>
      <c r="BJ5" s="594"/>
      <c r="BK5" s="594"/>
      <c r="BL5" s="594"/>
      <c r="BM5" s="594"/>
      <c r="BN5" s="595"/>
      <c r="BO5" s="596">
        <v>99.2</v>
      </c>
      <c r="BP5" s="596"/>
      <c r="BQ5" s="596"/>
      <c r="BR5" s="596"/>
      <c r="BS5" s="597">
        <v>6392</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206</v>
      </c>
      <c r="CS5" s="576"/>
      <c r="CT5" s="576"/>
      <c r="CU5" s="576"/>
      <c r="CV5" s="576"/>
      <c r="CW5" s="576"/>
      <c r="CX5" s="576"/>
      <c r="CY5" s="577"/>
      <c r="CZ5" s="575" t="s">
        <v>198</v>
      </c>
      <c r="DA5" s="576"/>
      <c r="DB5" s="576"/>
      <c r="DC5" s="577"/>
      <c r="DD5" s="575" t="s">
        <v>207</v>
      </c>
      <c r="DE5" s="576"/>
      <c r="DF5" s="576"/>
      <c r="DG5" s="576"/>
      <c r="DH5" s="576"/>
      <c r="DI5" s="576"/>
      <c r="DJ5" s="576"/>
      <c r="DK5" s="576"/>
      <c r="DL5" s="576"/>
      <c r="DM5" s="576"/>
      <c r="DN5" s="576"/>
      <c r="DO5" s="576"/>
      <c r="DP5" s="577"/>
      <c r="DQ5" s="575" t="s">
        <v>208</v>
      </c>
      <c r="DR5" s="576"/>
      <c r="DS5" s="576"/>
      <c r="DT5" s="576"/>
      <c r="DU5" s="576"/>
      <c r="DV5" s="576"/>
      <c r="DW5" s="576"/>
      <c r="DX5" s="576"/>
      <c r="DY5" s="576"/>
      <c r="DZ5" s="576"/>
      <c r="EA5" s="576"/>
      <c r="EB5" s="576"/>
      <c r="EC5" s="577"/>
    </row>
    <row r="6" spans="2:143" ht="11.25" customHeight="1" x14ac:dyDescent="0.15">
      <c r="B6" s="590" t="s">
        <v>209</v>
      </c>
      <c r="C6" s="591"/>
      <c r="D6" s="591"/>
      <c r="E6" s="591"/>
      <c r="F6" s="591"/>
      <c r="G6" s="591"/>
      <c r="H6" s="591"/>
      <c r="I6" s="591"/>
      <c r="J6" s="591"/>
      <c r="K6" s="591"/>
      <c r="L6" s="591"/>
      <c r="M6" s="591"/>
      <c r="N6" s="591"/>
      <c r="O6" s="591"/>
      <c r="P6" s="591"/>
      <c r="Q6" s="592"/>
      <c r="R6" s="593">
        <v>117932</v>
      </c>
      <c r="S6" s="594"/>
      <c r="T6" s="594"/>
      <c r="U6" s="594"/>
      <c r="V6" s="594"/>
      <c r="W6" s="594"/>
      <c r="X6" s="594"/>
      <c r="Y6" s="595"/>
      <c r="Z6" s="596">
        <v>1.3</v>
      </c>
      <c r="AA6" s="596"/>
      <c r="AB6" s="596"/>
      <c r="AC6" s="596"/>
      <c r="AD6" s="597">
        <v>117932</v>
      </c>
      <c r="AE6" s="597"/>
      <c r="AF6" s="597"/>
      <c r="AG6" s="597"/>
      <c r="AH6" s="597"/>
      <c r="AI6" s="597"/>
      <c r="AJ6" s="597"/>
      <c r="AK6" s="597"/>
      <c r="AL6" s="598">
        <v>2.9</v>
      </c>
      <c r="AM6" s="599"/>
      <c r="AN6" s="599"/>
      <c r="AO6" s="600"/>
      <c r="AP6" s="590" t="s">
        <v>210</v>
      </c>
      <c r="AQ6" s="591"/>
      <c r="AR6" s="591"/>
      <c r="AS6" s="591"/>
      <c r="AT6" s="591"/>
      <c r="AU6" s="591"/>
      <c r="AV6" s="591"/>
      <c r="AW6" s="591"/>
      <c r="AX6" s="591"/>
      <c r="AY6" s="591"/>
      <c r="AZ6" s="591"/>
      <c r="BA6" s="591"/>
      <c r="BB6" s="591"/>
      <c r="BC6" s="591"/>
      <c r="BD6" s="591"/>
      <c r="BE6" s="591"/>
      <c r="BF6" s="592"/>
      <c r="BG6" s="593">
        <v>997904</v>
      </c>
      <c r="BH6" s="594"/>
      <c r="BI6" s="594"/>
      <c r="BJ6" s="594"/>
      <c r="BK6" s="594"/>
      <c r="BL6" s="594"/>
      <c r="BM6" s="594"/>
      <c r="BN6" s="595"/>
      <c r="BO6" s="596">
        <v>99.2</v>
      </c>
      <c r="BP6" s="596"/>
      <c r="BQ6" s="596"/>
      <c r="BR6" s="596"/>
      <c r="BS6" s="597">
        <v>6392</v>
      </c>
      <c r="BT6" s="597"/>
      <c r="BU6" s="597"/>
      <c r="BV6" s="597"/>
      <c r="BW6" s="597"/>
      <c r="BX6" s="597"/>
      <c r="BY6" s="597"/>
      <c r="BZ6" s="597"/>
      <c r="CA6" s="597"/>
      <c r="CB6" s="601"/>
      <c r="CD6" s="604" t="s">
        <v>211</v>
      </c>
      <c r="CE6" s="605"/>
      <c r="CF6" s="605"/>
      <c r="CG6" s="605"/>
      <c r="CH6" s="605"/>
      <c r="CI6" s="605"/>
      <c r="CJ6" s="605"/>
      <c r="CK6" s="605"/>
      <c r="CL6" s="605"/>
      <c r="CM6" s="605"/>
      <c r="CN6" s="605"/>
      <c r="CO6" s="605"/>
      <c r="CP6" s="605"/>
      <c r="CQ6" s="606"/>
      <c r="CR6" s="593">
        <v>85651</v>
      </c>
      <c r="CS6" s="594"/>
      <c r="CT6" s="594"/>
      <c r="CU6" s="594"/>
      <c r="CV6" s="594"/>
      <c r="CW6" s="594"/>
      <c r="CX6" s="594"/>
      <c r="CY6" s="595"/>
      <c r="CZ6" s="596">
        <v>1</v>
      </c>
      <c r="DA6" s="596"/>
      <c r="DB6" s="596"/>
      <c r="DC6" s="596"/>
      <c r="DD6" s="602" t="s">
        <v>212</v>
      </c>
      <c r="DE6" s="594"/>
      <c r="DF6" s="594"/>
      <c r="DG6" s="594"/>
      <c r="DH6" s="594"/>
      <c r="DI6" s="594"/>
      <c r="DJ6" s="594"/>
      <c r="DK6" s="594"/>
      <c r="DL6" s="594"/>
      <c r="DM6" s="594"/>
      <c r="DN6" s="594"/>
      <c r="DO6" s="594"/>
      <c r="DP6" s="595"/>
      <c r="DQ6" s="602">
        <v>85651</v>
      </c>
      <c r="DR6" s="594"/>
      <c r="DS6" s="594"/>
      <c r="DT6" s="594"/>
      <c r="DU6" s="594"/>
      <c r="DV6" s="594"/>
      <c r="DW6" s="594"/>
      <c r="DX6" s="594"/>
      <c r="DY6" s="594"/>
      <c r="DZ6" s="594"/>
      <c r="EA6" s="594"/>
      <c r="EB6" s="594"/>
      <c r="EC6" s="603"/>
    </row>
    <row r="7" spans="2:143" ht="11.25" customHeight="1" x14ac:dyDescent="0.15">
      <c r="B7" s="590" t="s">
        <v>213</v>
      </c>
      <c r="C7" s="591"/>
      <c r="D7" s="591"/>
      <c r="E7" s="591"/>
      <c r="F7" s="591"/>
      <c r="G7" s="591"/>
      <c r="H7" s="591"/>
      <c r="I7" s="591"/>
      <c r="J7" s="591"/>
      <c r="K7" s="591"/>
      <c r="L7" s="591"/>
      <c r="M7" s="591"/>
      <c r="N7" s="591"/>
      <c r="O7" s="591"/>
      <c r="P7" s="591"/>
      <c r="Q7" s="592"/>
      <c r="R7" s="593">
        <v>2488</v>
      </c>
      <c r="S7" s="594"/>
      <c r="T7" s="594"/>
      <c r="U7" s="594"/>
      <c r="V7" s="594"/>
      <c r="W7" s="594"/>
      <c r="X7" s="594"/>
      <c r="Y7" s="595"/>
      <c r="Z7" s="596">
        <v>0</v>
      </c>
      <c r="AA7" s="596"/>
      <c r="AB7" s="596"/>
      <c r="AC7" s="596"/>
      <c r="AD7" s="597">
        <v>2488</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495280</v>
      </c>
      <c r="BH7" s="594"/>
      <c r="BI7" s="594"/>
      <c r="BJ7" s="594"/>
      <c r="BK7" s="594"/>
      <c r="BL7" s="594"/>
      <c r="BM7" s="594"/>
      <c r="BN7" s="595"/>
      <c r="BO7" s="596">
        <v>49.2</v>
      </c>
      <c r="BP7" s="596"/>
      <c r="BQ7" s="596"/>
      <c r="BR7" s="596"/>
      <c r="BS7" s="597">
        <v>6392</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1142112</v>
      </c>
      <c r="CS7" s="594"/>
      <c r="CT7" s="594"/>
      <c r="CU7" s="594"/>
      <c r="CV7" s="594"/>
      <c r="CW7" s="594"/>
      <c r="CX7" s="594"/>
      <c r="CY7" s="595"/>
      <c r="CZ7" s="596">
        <v>13.4</v>
      </c>
      <c r="DA7" s="596"/>
      <c r="DB7" s="596"/>
      <c r="DC7" s="596"/>
      <c r="DD7" s="602">
        <v>426828</v>
      </c>
      <c r="DE7" s="594"/>
      <c r="DF7" s="594"/>
      <c r="DG7" s="594"/>
      <c r="DH7" s="594"/>
      <c r="DI7" s="594"/>
      <c r="DJ7" s="594"/>
      <c r="DK7" s="594"/>
      <c r="DL7" s="594"/>
      <c r="DM7" s="594"/>
      <c r="DN7" s="594"/>
      <c r="DO7" s="594"/>
      <c r="DP7" s="595"/>
      <c r="DQ7" s="602">
        <v>812065</v>
      </c>
      <c r="DR7" s="594"/>
      <c r="DS7" s="594"/>
      <c r="DT7" s="594"/>
      <c r="DU7" s="594"/>
      <c r="DV7" s="594"/>
      <c r="DW7" s="594"/>
      <c r="DX7" s="594"/>
      <c r="DY7" s="594"/>
      <c r="DZ7" s="594"/>
      <c r="EA7" s="594"/>
      <c r="EB7" s="594"/>
      <c r="EC7" s="603"/>
    </row>
    <row r="8" spans="2:143" ht="11.25" customHeight="1" x14ac:dyDescent="0.15">
      <c r="B8" s="590" t="s">
        <v>216</v>
      </c>
      <c r="C8" s="591"/>
      <c r="D8" s="591"/>
      <c r="E8" s="591"/>
      <c r="F8" s="591"/>
      <c r="G8" s="591"/>
      <c r="H8" s="591"/>
      <c r="I8" s="591"/>
      <c r="J8" s="591"/>
      <c r="K8" s="591"/>
      <c r="L8" s="591"/>
      <c r="M8" s="591"/>
      <c r="N8" s="591"/>
      <c r="O8" s="591"/>
      <c r="P8" s="591"/>
      <c r="Q8" s="592"/>
      <c r="R8" s="593">
        <v>5192</v>
      </c>
      <c r="S8" s="594"/>
      <c r="T8" s="594"/>
      <c r="U8" s="594"/>
      <c r="V8" s="594"/>
      <c r="W8" s="594"/>
      <c r="X8" s="594"/>
      <c r="Y8" s="595"/>
      <c r="Z8" s="596">
        <v>0.1</v>
      </c>
      <c r="AA8" s="596"/>
      <c r="AB8" s="596"/>
      <c r="AC8" s="596"/>
      <c r="AD8" s="597">
        <v>5192</v>
      </c>
      <c r="AE8" s="597"/>
      <c r="AF8" s="597"/>
      <c r="AG8" s="597"/>
      <c r="AH8" s="597"/>
      <c r="AI8" s="597"/>
      <c r="AJ8" s="597"/>
      <c r="AK8" s="597"/>
      <c r="AL8" s="598">
        <v>0.1</v>
      </c>
      <c r="AM8" s="599"/>
      <c r="AN8" s="599"/>
      <c r="AO8" s="600"/>
      <c r="AP8" s="590" t="s">
        <v>217</v>
      </c>
      <c r="AQ8" s="591"/>
      <c r="AR8" s="591"/>
      <c r="AS8" s="591"/>
      <c r="AT8" s="591"/>
      <c r="AU8" s="591"/>
      <c r="AV8" s="591"/>
      <c r="AW8" s="591"/>
      <c r="AX8" s="591"/>
      <c r="AY8" s="591"/>
      <c r="AZ8" s="591"/>
      <c r="BA8" s="591"/>
      <c r="BB8" s="591"/>
      <c r="BC8" s="591"/>
      <c r="BD8" s="591"/>
      <c r="BE8" s="591"/>
      <c r="BF8" s="592"/>
      <c r="BG8" s="593">
        <v>18637</v>
      </c>
      <c r="BH8" s="594"/>
      <c r="BI8" s="594"/>
      <c r="BJ8" s="594"/>
      <c r="BK8" s="594"/>
      <c r="BL8" s="594"/>
      <c r="BM8" s="594"/>
      <c r="BN8" s="595"/>
      <c r="BO8" s="596">
        <v>1.9</v>
      </c>
      <c r="BP8" s="596"/>
      <c r="BQ8" s="596"/>
      <c r="BR8" s="596"/>
      <c r="BS8" s="602" t="s">
        <v>110</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1455392</v>
      </c>
      <c r="CS8" s="594"/>
      <c r="CT8" s="594"/>
      <c r="CU8" s="594"/>
      <c r="CV8" s="594"/>
      <c r="CW8" s="594"/>
      <c r="CX8" s="594"/>
      <c r="CY8" s="595"/>
      <c r="CZ8" s="596">
        <v>17.100000000000001</v>
      </c>
      <c r="DA8" s="596"/>
      <c r="DB8" s="596"/>
      <c r="DC8" s="596"/>
      <c r="DD8" s="602">
        <v>37451</v>
      </c>
      <c r="DE8" s="594"/>
      <c r="DF8" s="594"/>
      <c r="DG8" s="594"/>
      <c r="DH8" s="594"/>
      <c r="DI8" s="594"/>
      <c r="DJ8" s="594"/>
      <c r="DK8" s="594"/>
      <c r="DL8" s="594"/>
      <c r="DM8" s="594"/>
      <c r="DN8" s="594"/>
      <c r="DO8" s="594"/>
      <c r="DP8" s="595"/>
      <c r="DQ8" s="602">
        <v>767969</v>
      </c>
      <c r="DR8" s="594"/>
      <c r="DS8" s="594"/>
      <c r="DT8" s="594"/>
      <c r="DU8" s="594"/>
      <c r="DV8" s="594"/>
      <c r="DW8" s="594"/>
      <c r="DX8" s="594"/>
      <c r="DY8" s="594"/>
      <c r="DZ8" s="594"/>
      <c r="EA8" s="594"/>
      <c r="EB8" s="594"/>
      <c r="EC8" s="603"/>
    </row>
    <row r="9" spans="2:143" ht="11.25" customHeight="1" x14ac:dyDescent="0.15">
      <c r="B9" s="590" t="s">
        <v>219</v>
      </c>
      <c r="C9" s="591"/>
      <c r="D9" s="591"/>
      <c r="E9" s="591"/>
      <c r="F9" s="591"/>
      <c r="G9" s="591"/>
      <c r="H9" s="591"/>
      <c r="I9" s="591"/>
      <c r="J9" s="591"/>
      <c r="K9" s="591"/>
      <c r="L9" s="591"/>
      <c r="M9" s="591"/>
      <c r="N9" s="591"/>
      <c r="O9" s="591"/>
      <c r="P9" s="591"/>
      <c r="Q9" s="592"/>
      <c r="R9" s="593">
        <v>2772</v>
      </c>
      <c r="S9" s="594"/>
      <c r="T9" s="594"/>
      <c r="U9" s="594"/>
      <c r="V9" s="594"/>
      <c r="W9" s="594"/>
      <c r="X9" s="594"/>
      <c r="Y9" s="595"/>
      <c r="Z9" s="596">
        <v>0</v>
      </c>
      <c r="AA9" s="596"/>
      <c r="AB9" s="596"/>
      <c r="AC9" s="596"/>
      <c r="AD9" s="597">
        <v>2772</v>
      </c>
      <c r="AE9" s="597"/>
      <c r="AF9" s="597"/>
      <c r="AG9" s="597"/>
      <c r="AH9" s="597"/>
      <c r="AI9" s="597"/>
      <c r="AJ9" s="597"/>
      <c r="AK9" s="597"/>
      <c r="AL9" s="598">
        <v>0.1</v>
      </c>
      <c r="AM9" s="599"/>
      <c r="AN9" s="599"/>
      <c r="AO9" s="600"/>
      <c r="AP9" s="590" t="s">
        <v>220</v>
      </c>
      <c r="AQ9" s="591"/>
      <c r="AR9" s="591"/>
      <c r="AS9" s="591"/>
      <c r="AT9" s="591"/>
      <c r="AU9" s="591"/>
      <c r="AV9" s="591"/>
      <c r="AW9" s="591"/>
      <c r="AX9" s="591"/>
      <c r="AY9" s="591"/>
      <c r="AZ9" s="591"/>
      <c r="BA9" s="591"/>
      <c r="BB9" s="591"/>
      <c r="BC9" s="591"/>
      <c r="BD9" s="591"/>
      <c r="BE9" s="591"/>
      <c r="BF9" s="592"/>
      <c r="BG9" s="593">
        <v>416142</v>
      </c>
      <c r="BH9" s="594"/>
      <c r="BI9" s="594"/>
      <c r="BJ9" s="594"/>
      <c r="BK9" s="594"/>
      <c r="BL9" s="594"/>
      <c r="BM9" s="594"/>
      <c r="BN9" s="595"/>
      <c r="BO9" s="596">
        <v>41.4</v>
      </c>
      <c r="BP9" s="596"/>
      <c r="BQ9" s="596"/>
      <c r="BR9" s="596"/>
      <c r="BS9" s="602" t="s">
        <v>110</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793717</v>
      </c>
      <c r="CS9" s="594"/>
      <c r="CT9" s="594"/>
      <c r="CU9" s="594"/>
      <c r="CV9" s="594"/>
      <c r="CW9" s="594"/>
      <c r="CX9" s="594"/>
      <c r="CY9" s="595"/>
      <c r="CZ9" s="596">
        <v>9.3000000000000007</v>
      </c>
      <c r="DA9" s="596"/>
      <c r="DB9" s="596"/>
      <c r="DC9" s="596"/>
      <c r="DD9" s="602">
        <v>45166</v>
      </c>
      <c r="DE9" s="594"/>
      <c r="DF9" s="594"/>
      <c r="DG9" s="594"/>
      <c r="DH9" s="594"/>
      <c r="DI9" s="594"/>
      <c r="DJ9" s="594"/>
      <c r="DK9" s="594"/>
      <c r="DL9" s="594"/>
      <c r="DM9" s="594"/>
      <c r="DN9" s="594"/>
      <c r="DO9" s="594"/>
      <c r="DP9" s="595"/>
      <c r="DQ9" s="602">
        <v>649884</v>
      </c>
      <c r="DR9" s="594"/>
      <c r="DS9" s="594"/>
      <c r="DT9" s="594"/>
      <c r="DU9" s="594"/>
      <c r="DV9" s="594"/>
      <c r="DW9" s="594"/>
      <c r="DX9" s="594"/>
      <c r="DY9" s="594"/>
      <c r="DZ9" s="594"/>
      <c r="EA9" s="594"/>
      <c r="EB9" s="594"/>
      <c r="EC9" s="603"/>
    </row>
    <row r="10" spans="2:143" ht="11.25" customHeight="1" x14ac:dyDescent="0.15">
      <c r="B10" s="590" t="s">
        <v>222</v>
      </c>
      <c r="C10" s="591"/>
      <c r="D10" s="591"/>
      <c r="E10" s="591"/>
      <c r="F10" s="591"/>
      <c r="G10" s="591"/>
      <c r="H10" s="591"/>
      <c r="I10" s="591"/>
      <c r="J10" s="591"/>
      <c r="K10" s="591"/>
      <c r="L10" s="591"/>
      <c r="M10" s="591"/>
      <c r="N10" s="591"/>
      <c r="O10" s="591"/>
      <c r="P10" s="591"/>
      <c r="Q10" s="592"/>
      <c r="R10" s="593">
        <v>146032</v>
      </c>
      <c r="S10" s="594"/>
      <c r="T10" s="594"/>
      <c r="U10" s="594"/>
      <c r="V10" s="594"/>
      <c r="W10" s="594"/>
      <c r="X10" s="594"/>
      <c r="Y10" s="595"/>
      <c r="Z10" s="596">
        <v>1.7</v>
      </c>
      <c r="AA10" s="596"/>
      <c r="AB10" s="596"/>
      <c r="AC10" s="596"/>
      <c r="AD10" s="597">
        <v>146032</v>
      </c>
      <c r="AE10" s="597"/>
      <c r="AF10" s="597"/>
      <c r="AG10" s="597"/>
      <c r="AH10" s="597"/>
      <c r="AI10" s="597"/>
      <c r="AJ10" s="597"/>
      <c r="AK10" s="597"/>
      <c r="AL10" s="598">
        <v>3.6</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21349</v>
      </c>
      <c r="BH10" s="594"/>
      <c r="BI10" s="594"/>
      <c r="BJ10" s="594"/>
      <c r="BK10" s="594"/>
      <c r="BL10" s="594"/>
      <c r="BM10" s="594"/>
      <c r="BN10" s="595"/>
      <c r="BO10" s="596">
        <v>2.1</v>
      </c>
      <c r="BP10" s="596"/>
      <c r="BQ10" s="596"/>
      <c r="BR10" s="596"/>
      <c r="BS10" s="602" t="s">
        <v>110</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530</v>
      </c>
      <c r="CS10" s="594"/>
      <c r="CT10" s="594"/>
      <c r="CU10" s="594"/>
      <c r="CV10" s="594"/>
      <c r="CW10" s="594"/>
      <c r="CX10" s="594"/>
      <c r="CY10" s="595"/>
      <c r="CZ10" s="596">
        <v>0</v>
      </c>
      <c r="DA10" s="596"/>
      <c r="DB10" s="596"/>
      <c r="DC10" s="596"/>
      <c r="DD10" s="602" t="s">
        <v>110</v>
      </c>
      <c r="DE10" s="594"/>
      <c r="DF10" s="594"/>
      <c r="DG10" s="594"/>
      <c r="DH10" s="594"/>
      <c r="DI10" s="594"/>
      <c r="DJ10" s="594"/>
      <c r="DK10" s="594"/>
      <c r="DL10" s="594"/>
      <c r="DM10" s="594"/>
      <c r="DN10" s="594"/>
      <c r="DO10" s="594"/>
      <c r="DP10" s="595"/>
      <c r="DQ10" s="602">
        <v>530</v>
      </c>
      <c r="DR10" s="594"/>
      <c r="DS10" s="594"/>
      <c r="DT10" s="594"/>
      <c r="DU10" s="594"/>
      <c r="DV10" s="594"/>
      <c r="DW10" s="594"/>
      <c r="DX10" s="594"/>
      <c r="DY10" s="594"/>
      <c r="DZ10" s="594"/>
      <c r="EA10" s="594"/>
      <c r="EB10" s="594"/>
      <c r="EC10" s="603"/>
    </row>
    <row r="11" spans="2:143" ht="11.25" customHeight="1" x14ac:dyDescent="0.15">
      <c r="B11" s="590" t="s">
        <v>225</v>
      </c>
      <c r="C11" s="591"/>
      <c r="D11" s="591"/>
      <c r="E11" s="591"/>
      <c r="F11" s="591"/>
      <c r="G11" s="591"/>
      <c r="H11" s="591"/>
      <c r="I11" s="591"/>
      <c r="J11" s="591"/>
      <c r="K11" s="591"/>
      <c r="L11" s="591"/>
      <c r="M11" s="591"/>
      <c r="N11" s="591"/>
      <c r="O11" s="591"/>
      <c r="P11" s="591"/>
      <c r="Q11" s="592"/>
      <c r="R11" s="593" t="s">
        <v>110</v>
      </c>
      <c r="S11" s="594"/>
      <c r="T11" s="594"/>
      <c r="U11" s="594"/>
      <c r="V11" s="594"/>
      <c r="W11" s="594"/>
      <c r="X11" s="594"/>
      <c r="Y11" s="595"/>
      <c r="Z11" s="596" t="s">
        <v>110</v>
      </c>
      <c r="AA11" s="596"/>
      <c r="AB11" s="596"/>
      <c r="AC11" s="596"/>
      <c r="AD11" s="597" t="s">
        <v>110</v>
      </c>
      <c r="AE11" s="597"/>
      <c r="AF11" s="597"/>
      <c r="AG11" s="597"/>
      <c r="AH11" s="597"/>
      <c r="AI11" s="597"/>
      <c r="AJ11" s="597"/>
      <c r="AK11" s="597"/>
      <c r="AL11" s="598" t="s">
        <v>110</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39152</v>
      </c>
      <c r="BH11" s="594"/>
      <c r="BI11" s="594"/>
      <c r="BJ11" s="594"/>
      <c r="BK11" s="594"/>
      <c r="BL11" s="594"/>
      <c r="BM11" s="594"/>
      <c r="BN11" s="595"/>
      <c r="BO11" s="596">
        <v>3.9</v>
      </c>
      <c r="BP11" s="596"/>
      <c r="BQ11" s="596"/>
      <c r="BR11" s="596"/>
      <c r="BS11" s="602">
        <v>6392</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634946</v>
      </c>
      <c r="CS11" s="594"/>
      <c r="CT11" s="594"/>
      <c r="CU11" s="594"/>
      <c r="CV11" s="594"/>
      <c r="CW11" s="594"/>
      <c r="CX11" s="594"/>
      <c r="CY11" s="595"/>
      <c r="CZ11" s="596">
        <v>7.5</v>
      </c>
      <c r="DA11" s="596"/>
      <c r="DB11" s="596"/>
      <c r="DC11" s="596"/>
      <c r="DD11" s="602">
        <v>371251</v>
      </c>
      <c r="DE11" s="594"/>
      <c r="DF11" s="594"/>
      <c r="DG11" s="594"/>
      <c r="DH11" s="594"/>
      <c r="DI11" s="594"/>
      <c r="DJ11" s="594"/>
      <c r="DK11" s="594"/>
      <c r="DL11" s="594"/>
      <c r="DM11" s="594"/>
      <c r="DN11" s="594"/>
      <c r="DO11" s="594"/>
      <c r="DP11" s="595"/>
      <c r="DQ11" s="602">
        <v>252357</v>
      </c>
      <c r="DR11" s="594"/>
      <c r="DS11" s="594"/>
      <c r="DT11" s="594"/>
      <c r="DU11" s="594"/>
      <c r="DV11" s="594"/>
      <c r="DW11" s="594"/>
      <c r="DX11" s="594"/>
      <c r="DY11" s="594"/>
      <c r="DZ11" s="594"/>
      <c r="EA11" s="594"/>
      <c r="EB11" s="594"/>
      <c r="EC11" s="603"/>
    </row>
    <row r="12" spans="2:143" ht="11.25" customHeight="1" x14ac:dyDescent="0.15">
      <c r="B12" s="590" t="s">
        <v>228</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395084</v>
      </c>
      <c r="BH12" s="594"/>
      <c r="BI12" s="594"/>
      <c r="BJ12" s="594"/>
      <c r="BK12" s="594"/>
      <c r="BL12" s="594"/>
      <c r="BM12" s="594"/>
      <c r="BN12" s="595"/>
      <c r="BO12" s="596">
        <v>39.299999999999997</v>
      </c>
      <c r="BP12" s="596"/>
      <c r="BQ12" s="596"/>
      <c r="BR12" s="596"/>
      <c r="BS12" s="602" t="s">
        <v>110</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219138</v>
      </c>
      <c r="CS12" s="594"/>
      <c r="CT12" s="594"/>
      <c r="CU12" s="594"/>
      <c r="CV12" s="594"/>
      <c r="CW12" s="594"/>
      <c r="CX12" s="594"/>
      <c r="CY12" s="595"/>
      <c r="CZ12" s="596">
        <v>2.6</v>
      </c>
      <c r="DA12" s="596"/>
      <c r="DB12" s="596"/>
      <c r="DC12" s="596"/>
      <c r="DD12" s="602" t="s">
        <v>110</v>
      </c>
      <c r="DE12" s="594"/>
      <c r="DF12" s="594"/>
      <c r="DG12" s="594"/>
      <c r="DH12" s="594"/>
      <c r="DI12" s="594"/>
      <c r="DJ12" s="594"/>
      <c r="DK12" s="594"/>
      <c r="DL12" s="594"/>
      <c r="DM12" s="594"/>
      <c r="DN12" s="594"/>
      <c r="DO12" s="594"/>
      <c r="DP12" s="595"/>
      <c r="DQ12" s="602">
        <v>134134</v>
      </c>
      <c r="DR12" s="594"/>
      <c r="DS12" s="594"/>
      <c r="DT12" s="594"/>
      <c r="DU12" s="594"/>
      <c r="DV12" s="594"/>
      <c r="DW12" s="594"/>
      <c r="DX12" s="594"/>
      <c r="DY12" s="594"/>
      <c r="DZ12" s="594"/>
      <c r="EA12" s="594"/>
      <c r="EB12" s="594"/>
      <c r="EC12" s="603"/>
    </row>
    <row r="13" spans="2:143" ht="11.25" customHeight="1" x14ac:dyDescent="0.15">
      <c r="B13" s="590" t="s">
        <v>231</v>
      </c>
      <c r="C13" s="591"/>
      <c r="D13" s="591"/>
      <c r="E13" s="591"/>
      <c r="F13" s="591"/>
      <c r="G13" s="591"/>
      <c r="H13" s="591"/>
      <c r="I13" s="591"/>
      <c r="J13" s="591"/>
      <c r="K13" s="591"/>
      <c r="L13" s="591"/>
      <c r="M13" s="591"/>
      <c r="N13" s="591"/>
      <c r="O13" s="591"/>
      <c r="P13" s="591"/>
      <c r="Q13" s="592"/>
      <c r="R13" s="593">
        <v>14580</v>
      </c>
      <c r="S13" s="594"/>
      <c r="T13" s="594"/>
      <c r="U13" s="594"/>
      <c r="V13" s="594"/>
      <c r="W13" s="594"/>
      <c r="X13" s="594"/>
      <c r="Y13" s="595"/>
      <c r="Z13" s="596">
        <v>0.2</v>
      </c>
      <c r="AA13" s="596"/>
      <c r="AB13" s="596"/>
      <c r="AC13" s="596"/>
      <c r="AD13" s="597">
        <v>14580</v>
      </c>
      <c r="AE13" s="597"/>
      <c r="AF13" s="597"/>
      <c r="AG13" s="597"/>
      <c r="AH13" s="597"/>
      <c r="AI13" s="597"/>
      <c r="AJ13" s="597"/>
      <c r="AK13" s="597"/>
      <c r="AL13" s="598">
        <v>0.4</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389585</v>
      </c>
      <c r="BH13" s="594"/>
      <c r="BI13" s="594"/>
      <c r="BJ13" s="594"/>
      <c r="BK13" s="594"/>
      <c r="BL13" s="594"/>
      <c r="BM13" s="594"/>
      <c r="BN13" s="595"/>
      <c r="BO13" s="596">
        <v>38.700000000000003</v>
      </c>
      <c r="BP13" s="596"/>
      <c r="BQ13" s="596"/>
      <c r="BR13" s="596"/>
      <c r="BS13" s="602" t="s">
        <v>110</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1377550</v>
      </c>
      <c r="CS13" s="594"/>
      <c r="CT13" s="594"/>
      <c r="CU13" s="594"/>
      <c r="CV13" s="594"/>
      <c r="CW13" s="594"/>
      <c r="CX13" s="594"/>
      <c r="CY13" s="595"/>
      <c r="CZ13" s="596">
        <v>16.2</v>
      </c>
      <c r="DA13" s="596"/>
      <c r="DB13" s="596"/>
      <c r="DC13" s="596"/>
      <c r="DD13" s="602">
        <v>967147</v>
      </c>
      <c r="DE13" s="594"/>
      <c r="DF13" s="594"/>
      <c r="DG13" s="594"/>
      <c r="DH13" s="594"/>
      <c r="DI13" s="594"/>
      <c r="DJ13" s="594"/>
      <c r="DK13" s="594"/>
      <c r="DL13" s="594"/>
      <c r="DM13" s="594"/>
      <c r="DN13" s="594"/>
      <c r="DO13" s="594"/>
      <c r="DP13" s="595"/>
      <c r="DQ13" s="602">
        <v>563682</v>
      </c>
      <c r="DR13" s="594"/>
      <c r="DS13" s="594"/>
      <c r="DT13" s="594"/>
      <c r="DU13" s="594"/>
      <c r="DV13" s="594"/>
      <c r="DW13" s="594"/>
      <c r="DX13" s="594"/>
      <c r="DY13" s="594"/>
      <c r="DZ13" s="594"/>
      <c r="EA13" s="594"/>
      <c r="EB13" s="594"/>
      <c r="EC13" s="603"/>
    </row>
    <row r="14" spans="2:143" ht="11.25" customHeight="1" x14ac:dyDescent="0.15">
      <c r="B14" s="590" t="s">
        <v>234</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20429</v>
      </c>
      <c r="BH14" s="594"/>
      <c r="BI14" s="594"/>
      <c r="BJ14" s="594"/>
      <c r="BK14" s="594"/>
      <c r="BL14" s="594"/>
      <c r="BM14" s="594"/>
      <c r="BN14" s="595"/>
      <c r="BO14" s="596">
        <v>2</v>
      </c>
      <c r="BP14" s="596"/>
      <c r="BQ14" s="596"/>
      <c r="BR14" s="596"/>
      <c r="BS14" s="602" t="s">
        <v>110</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259778</v>
      </c>
      <c r="CS14" s="594"/>
      <c r="CT14" s="594"/>
      <c r="CU14" s="594"/>
      <c r="CV14" s="594"/>
      <c r="CW14" s="594"/>
      <c r="CX14" s="594"/>
      <c r="CY14" s="595"/>
      <c r="CZ14" s="596">
        <v>3.1</v>
      </c>
      <c r="DA14" s="596"/>
      <c r="DB14" s="596"/>
      <c r="DC14" s="596"/>
      <c r="DD14" s="602" t="s">
        <v>110</v>
      </c>
      <c r="DE14" s="594"/>
      <c r="DF14" s="594"/>
      <c r="DG14" s="594"/>
      <c r="DH14" s="594"/>
      <c r="DI14" s="594"/>
      <c r="DJ14" s="594"/>
      <c r="DK14" s="594"/>
      <c r="DL14" s="594"/>
      <c r="DM14" s="594"/>
      <c r="DN14" s="594"/>
      <c r="DO14" s="594"/>
      <c r="DP14" s="595"/>
      <c r="DQ14" s="602">
        <v>259778</v>
      </c>
      <c r="DR14" s="594"/>
      <c r="DS14" s="594"/>
      <c r="DT14" s="594"/>
      <c r="DU14" s="594"/>
      <c r="DV14" s="594"/>
      <c r="DW14" s="594"/>
      <c r="DX14" s="594"/>
      <c r="DY14" s="594"/>
      <c r="DZ14" s="594"/>
      <c r="EA14" s="594"/>
      <c r="EB14" s="594"/>
      <c r="EC14" s="603"/>
    </row>
    <row r="15" spans="2:143" ht="11.25" customHeight="1" x14ac:dyDescent="0.15">
      <c r="B15" s="590" t="s">
        <v>237</v>
      </c>
      <c r="C15" s="591"/>
      <c r="D15" s="591"/>
      <c r="E15" s="591"/>
      <c r="F15" s="591"/>
      <c r="G15" s="591"/>
      <c r="H15" s="591"/>
      <c r="I15" s="591"/>
      <c r="J15" s="591"/>
      <c r="K15" s="591"/>
      <c r="L15" s="591"/>
      <c r="M15" s="591"/>
      <c r="N15" s="591"/>
      <c r="O15" s="591"/>
      <c r="P15" s="591"/>
      <c r="Q15" s="592"/>
      <c r="R15" s="593">
        <v>4647</v>
      </c>
      <c r="S15" s="594"/>
      <c r="T15" s="594"/>
      <c r="U15" s="594"/>
      <c r="V15" s="594"/>
      <c r="W15" s="594"/>
      <c r="X15" s="594"/>
      <c r="Y15" s="595"/>
      <c r="Z15" s="596">
        <v>0.1</v>
      </c>
      <c r="AA15" s="596"/>
      <c r="AB15" s="596"/>
      <c r="AC15" s="596"/>
      <c r="AD15" s="597">
        <v>4647</v>
      </c>
      <c r="AE15" s="597"/>
      <c r="AF15" s="597"/>
      <c r="AG15" s="597"/>
      <c r="AH15" s="597"/>
      <c r="AI15" s="597"/>
      <c r="AJ15" s="597"/>
      <c r="AK15" s="597"/>
      <c r="AL15" s="598">
        <v>0.1</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87111</v>
      </c>
      <c r="BH15" s="594"/>
      <c r="BI15" s="594"/>
      <c r="BJ15" s="594"/>
      <c r="BK15" s="594"/>
      <c r="BL15" s="594"/>
      <c r="BM15" s="594"/>
      <c r="BN15" s="595"/>
      <c r="BO15" s="596">
        <v>8.6999999999999993</v>
      </c>
      <c r="BP15" s="596"/>
      <c r="BQ15" s="596"/>
      <c r="BR15" s="596"/>
      <c r="BS15" s="602" t="s">
        <v>110</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1752625</v>
      </c>
      <c r="CS15" s="594"/>
      <c r="CT15" s="594"/>
      <c r="CU15" s="594"/>
      <c r="CV15" s="594"/>
      <c r="CW15" s="594"/>
      <c r="CX15" s="594"/>
      <c r="CY15" s="595"/>
      <c r="CZ15" s="596">
        <v>20.6</v>
      </c>
      <c r="DA15" s="596"/>
      <c r="DB15" s="596"/>
      <c r="DC15" s="596"/>
      <c r="DD15" s="602">
        <v>1329804</v>
      </c>
      <c r="DE15" s="594"/>
      <c r="DF15" s="594"/>
      <c r="DG15" s="594"/>
      <c r="DH15" s="594"/>
      <c r="DI15" s="594"/>
      <c r="DJ15" s="594"/>
      <c r="DK15" s="594"/>
      <c r="DL15" s="594"/>
      <c r="DM15" s="594"/>
      <c r="DN15" s="594"/>
      <c r="DO15" s="594"/>
      <c r="DP15" s="595"/>
      <c r="DQ15" s="602">
        <v>531257</v>
      </c>
      <c r="DR15" s="594"/>
      <c r="DS15" s="594"/>
      <c r="DT15" s="594"/>
      <c r="DU15" s="594"/>
      <c r="DV15" s="594"/>
      <c r="DW15" s="594"/>
      <c r="DX15" s="594"/>
      <c r="DY15" s="594"/>
      <c r="DZ15" s="594"/>
      <c r="EA15" s="594"/>
      <c r="EB15" s="594"/>
      <c r="EC15" s="603"/>
    </row>
    <row r="16" spans="2:143" ht="11.25" customHeight="1" x14ac:dyDescent="0.15">
      <c r="B16" s="590" t="s">
        <v>240</v>
      </c>
      <c r="C16" s="591"/>
      <c r="D16" s="591"/>
      <c r="E16" s="591"/>
      <c r="F16" s="591"/>
      <c r="G16" s="591"/>
      <c r="H16" s="591"/>
      <c r="I16" s="591"/>
      <c r="J16" s="591"/>
      <c r="K16" s="591"/>
      <c r="L16" s="591"/>
      <c r="M16" s="591"/>
      <c r="N16" s="591"/>
      <c r="O16" s="591"/>
      <c r="P16" s="591"/>
      <c r="Q16" s="592"/>
      <c r="R16" s="593">
        <v>2991674</v>
      </c>
      <c r="S16" s="594"/>
      <c r="T16" s="594"/>
      <c r="U16" s="594"/>
      <c r="V16" s="594"/>
      <c r="W16" s="594"/>
      <c r="X16" s="594"/>
      <c r="Y16" s="595"/>
      <c r="Z16" s="596">
        <v>34</v>
      </c>
      <c r="AA16" s="596"/>
      <c r="AB16" s="596"/>
      <c r="AC16" s="596"/>
      <c r="AD16" s="597">
        <v>2694014</v>
      </c>
      <c r="AE16" s="597"/>
      <c r="AF16" s="597"/>
      <c r="AG16" s="597"/>
      <c r="AH16" s="597"/>
      <c r="AI16" s="597"/>
      <c r="AJ16" s="597"/>
      <c r="AK16" s="597"/>
      <c r="AL16" s="598">
        <v>66.400000000000006</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v>32037</v>
      </c>
      <c r="CS16" s="594"/>
      <c r="CT16" s="594"/>
      <c r="CU16" s="594"/>
      <c r="CV16" s="594"/>
      <c r="CW16" s="594"/>
      <c r="CX16" s="594"/>
      <c r="CY16" s="595"/>
      <c r="CZ16" s="596">
        <v>0.4</v>
      </c>
      <c r="DA16" s="596"/>
      <c r="DB16" s="596"/>
      <c r="DC16" s="596"/>
      <c r="DD16" s="602" t="s">
        <v>110</v>
      </c>
      <c r="DE16" s="594"/>
      <c r="DF16" s="594"/>
      <c r="DG16" s="594"/>
      <c r="DH16" s="594"/>
      <c r="DI16" s="594"/>
      <c r="DJ16" s="594"/>
      <c r="DK16" s="594"/>
      <c r="DL16" s="594"/>
      <c r="DM16" s="594"/>
      <c r="DN16" s="594"/>
      <c r="DO16" s="594"/>
      <c r="DP16" s="595"/>
      <c r="DQ16" s="602">
        <v>9037</v>
      </c>
      <c r="DR16" s="594"/>
      <c r="DS16" s="594"/>
      <c r="DT16" s="594"/>
      <c r="DU16" s="594"/>
      <c r="DV16" s="594"/>
      <c r="DW16" s="594"/>
      <c r="DX16" s="594"/>
      <c r="DY16" s="594"/>
      <c r="DZ16" s="594"/>
      <c r="EA16" s="594"/>
      <c r="EB16" s="594"/>
      <c r="EC16" s="603"/>
    </row>
    <row r="17" spans="2:133" ht="11.25" customHeight="1" x14ac:dyDescent="0.15">
      <c r="B17" s="590" t="s">
        <v>243</v>
      </c>
      <c r="C17" s="591"/>
      <c r="D17" s="591"/>
      <c r="E17" s="591"/>
      <c r="F17" s="591"/>
      <c r="G17" s="591"/>
      <c r="H17" s="591"/>
      <c r="I17" s="591"/>
      <c r="J17" s="591"/>
      <c r="K17" s="591"/>
      <c r="L17" s="591"/>
      <c r="M17" s="591"/>
      <c r="N17" s="591"/>
      <c r="O17" s="591"/>
      <c r="P17" s="591"/>
      <c r="Q17" s="592"/>
      <c r="R17" s="593">
        <v>2694014</v>
      </c>
      <c r="S17" s="594"/>
      <c r="T17" s="594"/>
      <c r="U17" s="594"/>
      <c r="V17" s="594"/>
      <c r="W17" s="594"/>
      <c r="X17" s="594"/>
      <c r="Y17" s="595"/>
      <c r="Z17" s="596">
        <v>30.6</v>
      </c>
      <c r="AA17" s="596"/>
      <c r="AB17" s="596"/>
      <c r="AC17" s="596"/>
      <c r="AD17" s="597">
        <v>2694014</v>
      </c>
      <c r="AE17" s="597"/>
      <c r="AF17" s="597"/>
      <c r="AG17" s="597"/>
      <c r="AH17" s="597"/>
      <c r="AI17" s="597"/>
      <c r="AJ17" s="597"/>
      <c r="AK17" s="597"/>
      <c r="AL17" s="598">
        <v>66.400000000000006</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755159</v>
      </c>
      <c r="CS17" s="594"/>
      <c r="CT17" s="594"/>
      <c r="CU17" s="594"/>
      <c r="CV17" s="594"/>
      <c r="CW17" s="594"/>
      <c r="CX17" s="594"/>
      <c r="CY17" s="595"/>
      <c r="CZ17" s="596">
        <v>8.9</v>
      </c>
      <c r="DA17" s="596"/>
      <c r="DB17" s="596"/>
      <c r="DC17" s="596"/>
      <c r="DD17" s="602" t="s">
        <v>110</v>
      </c>
      <c r="DE17" s="594"/>
      <c r="DF17" s="594"/>
      <c r="DG17" s="594"/>
      <c r="DH17" s="594"/>
      <c r="DI17" s="594"/>
      <c r="DJ17" s="594"/>
      <c r="DK17" s="594"/>
      <c r="DL17" s="594"/>
      <c r="DM17" s="594"/>
      <c r="DN17" s="594"/>
      <c r="DO17" s="594"/>
      <c r="DP17" s="595"/>
      <c r="DQ17" s="602">
        <v>701401</v>
      </c>
      <c r="DR17" s="594"/>
      <c r="DS17" s="594"/>
      <c r="DT17" s="594"/>
      <c r="DU17" s="594"/>
      <c r="DV17" s="594"/>
      <c r="DW17" s="594"/>
      <c r="DX17" s="594"/>
      <c r="DY17" s="594"/>
      <c r="DZ17" s="594"/>
      <c r="EA17" s="594"/>
      <c r="EB17" s="594"/>
      <c r="EC17" s="603"/>
    </row>
    <row r="18" spans="2:133" ht="11.25" customHeight="1" x14ac:dyDescent="0.15">
      <c r="B18" s="590" t="s">
        <v>246</v>
      </c>
      <c r="C18" s="591"/>
      <c r="D18" s="591"/>
      <c r="E18" s="591"/>
      <c r="F18" s="591"/>
      <c r="G18" s="591"/>
      <c r="H18" s="591"/>
      <c r="I18" s="591"/>
      <c r="J18" s="591"/>
      <c r="K18" s="591"/>
      <c r="L18" s="591"/>
      <c r="M18" s="591"/>
      <c r="N18" s="591"/>
      <c r="O18" s="591"/>
      <c r="P18" s="591"/>
      <c r="Q18" s="592"/>
      <c r="R18" s="593">
        <v>297645</v>
      </c>
      <c r="S18" s="594"/>
      <c r="T18" s="594"/>
      <c r="U18" s="594"/>
      <c r="V18" s="594"/>
      <c r="W18" s="594"/>
      <c r="X18" s="594"/>
      <c r="Y18" s="595"/>
      <c r="Z18" s="596">
        <v>3.4</v>
      </c>
      <c r="AA18" s="596"/>
      <c r="AB18" s="596"/>
      <c r="AC18" s="596"/>
      <c r="AD18" s="597" t="s">
        <v>110</v>
      </c>
      <c r="AE18" s="597"/>
      <c r="AF18" s="597"/>
      <c r="AG18" s="597"/>
      <c r="AH18" s="597"/>
      <c r="AI18" s="597"/>
      <c r="AJ18" s="597"/>
      <c r="AK18" s="597"/>
      <c r="AL18" s="598" t="s">
        <v>110</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x14ac:dyDescent="0.15">
      <c r="B19" s="590" t="s">
        <v>249</v>
      </c>
      <c r="C19" s="591"/>
      <c r="D19" s="591"/>
      <c r="E19" s="591"/>
      <c r="F19" s="591"/>
      <c r="G19" s="591"/>
      <c r="H19" s="591"/>
      <c r="I19" s="591"/>
      <c r="J19" s="591"/>
      <c r="K19" s="591"/>
      <c r="L19" s="591"/>
      <c r="M19" s="591"/>
      <c r="N19" s="591"/>
      <c r="O19" s="591"/>
      <c r="P19" s="591"/>
      <c r="Q19" s="592"/>
      <c r="R19" s="593">
        <v>15</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8448</v>
      </c>
      <c r="BH19" s="594"/>
      <c r="BI19" s="594"/>
      <c r="BJ19" s="594"/>
      <c r="BK19" s="594"/>
      <c r="BL19" s="594"/>
      <c r="BM19" s="594"/>
      <c r="BN19" s="595"/>
      <c r="BO19" s="596">
        <v>0.8</v>
      </c>
      <c r="BP19" s="596"/>
      <c r="BQ19" s="596"/>
      <c r="BR19" s="596"/>
      <c r="BS19" s="602" t="s">
        <v>110</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252</v>
      </c>
      <c r="C20" s="591"/>
      <c r="D20" s="591"/>
      <c r="E20" s="591"/>
      <c r="F20" s="591"/>
      <c r="G20" s="591"/>
      <c r="H20" s="591"/>
      <c r="I20" s="591"/>
      <c r="J20" s="591"/>
      <c r="K20" s="591"/>
      <c r="L20" s="591"/>
      <c r="M20" s="591"/>
      <c r="N20" s="591"/>
      <c r="O20" s="591"/>
      <c r="P20" s="591"/>
      <c r="Q20" s="592"/>
      <c r="R20" s="593">
        <v>4291669</v>
      </c>
      <c r="S20" s="594"/>
      <c r="T20" s="594"/>
      <c r="U20" s="594"/>
      <c r="V20" s="594"/>
      <c r="W20" s="594"/>
      <c r="X20" s="594"/>
      <c r="Y20" s="595"/>
      <c r="Z20" s="596">
        <v>48.7</v>
      </c>
      <c r="AA20" s="596"/>
      <c r="AB20" s="596"/>
      <c r="AC20" s="596"/>
      <c r="AD20" s="597">
        <v>3994009</v>
      </c>
      <c r="AE20" s="597"/>
      <c r="AF20" s="597"/>
      <c r="AG20" s="597"/>
      <c r="AH20" s="597"/>
      <c r="AI20" s="597"/>
      <c r="AJ20" s="597"/>
      <c r="AK20" s="597"/>
      <c r="AL20" s="598">
        <v>98.5</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8448</v>
      </c>
      <c r="BH20" s="594"/>
      <c r="BI20" s="594"/>
      <c r="BJ20" s="594"/>
      <c r="BK20" s="594"/>
      <c r="BL20" s="594"/>
      <c r="BM20" s="594"/>
      <c r="BN20" s="595"/>
      <c r="BO20" s="596">
        <v>0.8</v>
      </c>
      <c r="BP20" s="596"/>
      <c r="BQ20" s="596"/>
      <c r="BR20" s="596"/>
      <c r="BS20" s="602" t="s">
        <v>110</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8508635</v>
      </c>
      <c r="CS20" s="594"/>
      <c r="CT20" s="594"/>
      <c r="CU20" s="594"/>
      <c r="CV20" s="594"/>
      <c r="CW20" s="594"/>
      <c r="CX20" s="594"/>
      <c r="CY20" s="595"/>
      <c r="CZ20" s="596">
        <v>100</v>
      </c>
      <c r="DA20" s="596"/>
      <c r="DB20" s="596"/>
      <c r="DC20" s="596"/>
      <c r="DD20" s="602">
        <v>3177647</v>
      </c>
      <c r="DE20" s="594"/>
      <c r="DF20" s="594"/>
      <c r="DG20" s="594"/>
      <c r="DH20" s="594"/>
      <c r="DI20" s="594"/>
      <c r="DJ20" s="594"/>
      <c r="DK20" s="594"/>
      <c r="DL20" s="594"/>
      <c r="DM20" s="594"/>
      <c r="DN20" s="594"/>
      <c r="DO20" s="594"/>
      <c r="DP20" s="595"/>
      <c r="DQ20" s="602">
        <v>4767745</v>
      </c>
      <c r="DR20" s="594"/>
      <c r="DS20" s="594"/>
      <c r="DT20" s="594"/>
      <c r="DU20" s="594"/>
      <c r="DV20" s="594"/>
      <c r="DW20" s="594"/>
      <c r="DX20" s="594"/>
      <c r="DY20" s="594"/>
      <c r="DZ20" s="594"/>
      <c r="EA20" s="594"/>
      <c r="EB20" s="594"/>
      <c r="EC20" s="603"/>
    </row>
    <row r="21" spans="2:133" ht="11.25" customHeight="1" x14ac:dyDescent="0.15">
      <c r="B21" s="590" t="s">
        <v>255</v>
      </c>
      <c r="C21" s="591"/>
      <c r="D21" s="591"/>
      <c r="E21" s="591"/>
      <c r="F21" s="591"/>
      <c r="G21" s="591"/>
      <c r="H21" s="591"/>
      <c r="I21" s="591"/>
      <c r="J21" s="591"/>
      <c r="K21" s="591"/>
      <c r="L21" s="591"/>
      <c r="M21" s="591"/>
      <c r="N21" s="591"/>
      <c r="O21" s="591"/>
      <c r="P21" s="591"/>
      <c r="Q21" s="592"/>
      <c r="R21" s="593">
        <v>1576</v>
      </c>
      <c r="S21" s="594"/>
      <c r="T21" s="594"/>
      <c r="U21" s="594"/>
      <c r="V21" s="594"/>
      <c r="W21" s="594"/>
      <c r="X21" s="594"/>
      <c r="Y21" s="595"/>
      <c r="Z21" s="596">
        <v>0</v>
      </c>
      <c r="AA21" s="596"/>
      <c r="AB21" s="596"/>
      <c r="AC21" s="596"/>
      <c r="AD21" s="597">
        <v>1576</v>
      </c>
      <c r="AE21" s="597"/>
      <c r="AF21" s="597"/>
      <c r="AG21" s="597"/>
      <c r="AH21" s="597"/>
      <c r="AI21" s="597"/>
      <c r="AJ21" s="597"/>
      <c r="AK21" s="597"/>
      <c r="AL21" s="598">
        <v>0</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8448</v>
      </c>
      <c r="BH21" s="594"/>
      <c r="BI21" s="594"/>
      <c r="BJ21" s="594"/>
      <c r="BK21" s="594"/>
      <c r="BL21" s="594"/>
      <c r="BM21" s="594"/>
      <c r="BN21" s="595"/>
      <c r="BO21" s="596">
        <v>0.8</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257</v>
      </c>
      <c r="C22" s="591"/>
      <c r="D22" s="591"/>
      <c r="E22" s="591"/>
      <c r="F22" s="591"/>
      <c r="G22" s="591"/>
      <c r="H22" s="591"/>
      <c r="I22" s="591"/>
      <c r="J22" s="591"/>
      <c r="K22" s="591"/>
      <c r="L22" s="591"/>
      <c r="M22" s="591"/>
      <c r="N22" s="591"/>
      <c r="O22" s="591"/>
      <c r="P22" s="591"/>
      <c r="Q22" s="592"/>
      <c r="R22" s="593">
        <v>89480</v>
      </c>
      <c r="S22" s="594"/>
      <c r="T22" s="594"/>
      <c r="U22" s="594"/>
      <c r="V22" s="594"/>
      <c r="W22" s="594"/>
      <c r="X22" s="594"/>
      <c r="Y22" s="595"/>
      <c r="Z22" s="596">
        <v>1</v>
      </c>
      <c r="AA22" s="596"/>
      <c r="AB22" s="596"/>
      <c r="AC22" s="596"/>
      <c r="AD22" s="597">
        <v>215</v>
      </c>
      <c r="AE22" s="597"/>
      <c r="AF22" s="597"/>
      <c r="AG22" s="597"/>
      <c r="AH22" s="597"/>
      <c r="AI22" s="597"/>
      <c r="AJ22" s="597"/>
      <c r="AK22" s="597"/>
      <c r="AL22" s="598">
        <v>0</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260</v>
      </c>
      <c r="C23" s="591"/>
      <c r="D23" s="591"/>
      <c r="E23" s="591"/>
      <c r="F23" s="591"/>
      <c r="G23" s="591"/>
      <c r="H23" s="591"/>
      <c r="I23" s="591"/>
      <c r="J23" s="591"/>
      <c r="K23" s="591"/>
      <c r="L23" s="591"/>
      <c r="M23" s="591"/>
      <c r="N23" s="591"/>
      <c r="O23" s="591"/>
      <c r="P23" s="591"/>
      <c r="Q23" s="592"/>
      <c r="R23" s="593">
        <v>89988</v>
      </c>
      <c r="S23" s="594"/>
      <c r="T23" s="594"/>
      <c r="U23" s="594"/>
      <c r="V23" s="594"/>
      <c r="W23" s="594"/>
      <c r="X23" s="594"/>
      <c r="Y23" s="595"/>
      <c r="Z23" s="596">
        <v>1</v>
      </c>
      <c r="AA23" s="596"/>
      <c r="AB23" s="596"/>
      <c r="AC23" s="596"/>
      <c r="AD23" s="597" t="s">
        <v>110</v>
      </c>
      <c r="AE23" s="597"/>
      <c r="AF23" s="597"/>
      <c r="AG23" s="597"/>
      <c r="AH23" s="597"/>
      <c r="AI23" s="597"/>
      <c r="AJ23" s="597"/>
      <c r="AK23" s="597"/>
      <c r="AL23" s="598" t="s">
        <v>110</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6" t="s">
        <v>265</v>
      </c>
      <c r="DM23" s="617"/>
      <c r="DN23" s="617"/>
      <c r="DO23" s="617"/>
      <c r="DP23" s="617"/>
      <c r="DQ23" s="617"/>
      <c r="DR23" s="617"/>
      <c r="DS23" s="617"/>
      <c r="DT23" s="617"/>
      <c r="DU23" s="617"/>
      <c r="DV23" s="618"/>
      <c r="DW23" s="575" t="s">
        <v>266</v>
      </c>
      <c r="DX23" s="576"/>
      <c r="DY23" s="576"/>
      <c r="DZ23" s="576"/>
      <c r="EA23" s="576"/>
      <c r="EB23" s="576"/>
      <c r="EC23" s="577"/>
    </row>
    <row r="24" spans="2:133" ht="11.25" customHeight="1" x14ac:dyDescent="0.15">
      <c r="B24" s="590" t="s">
        <v>267</v>
      </c>
      <c r="C24" s="591"/>
      <c r="D24" s="591"/>
      <c r="E24" s="591"/>
      <c r="F24" s="591"/>
      <c r="G24" s="591"/>
      <c r="H24" s="591"/>
      <c r="I24" s="591"/>
      <c r="J24" s="591"/>
      <c r="K24" s="591"/>
      <c r="L24" s="591"/>
      <c r="M24" s="591"/>
      <c r="N24" s="591"/>
      <c r="O24" s="591"/>
      <c r="P24" s="591"/>
      <c r="Q24" s="592"/>
      <c r="R24" s="593">
        <v>49400</v>
      </c>
      <c r="S24" s="594"/>
      <c r="T24" s="594"/>
      <c r="U24" s="594"/>
      <c r="V24" s="594"/>
      <c r="W24" s="594"/>
      <c r="X24" s="594"/>
      <c r="Y24" s="595"/>
      <c r="Z24" s="596">
        <v>0.6</v>
      </c>
      <c r="AA24" s="596"/>
      <c r="AB24" s="596"/>
      <c r="AC24" s="596"/>
      <c r="AD24" s="597" t="s">
        <v>110</v>
      </c>
      <c r="AE24" s="597"/>
      <c r="AF24" s="597"/>
      <c r="AG24" s="597"/>
      <c r="AH24" s="597"/>
      <c r="AI24" s="597"/>
      <c r="AJ24" s="597"/>
      <c r="AK24" s="597"/>
      <c r="AL24" s="598" t="s">
        <v>110</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2420772</v>
      </c>
      <c r="CS24" s="583"/>
      <c r="CT24" s="583"/>
      <c r="CU24" s="583"/>
      <c r="CV24" s="583"/>
      <c r="CW24" s="583"/>
      <c r="CX24" s="583"/>
      <c r="CY24" s="584"/>
      <c r="CZ24" s="620">
        <v>28.5</v>
      </c>
      <c r="DA24" s="621"/>
      <c r="DB24" s="621"/>
      <c r="DC24" s="622"/>
      <c r="DD24" s="619">
        <v>1753060</v>
      </c>
      <c r="DE24" s="583"/>
      <c r="DF24" s="583"/>
      <c r="DG24" s="583"/>
      <c r="DH24" s="583"/>
      <c r="DI24" s="583"/>
      <c r="DJ24" s="583"/>
      <c r="DK24" s="584"/>
      <c r="DL24" s="619">
        <v>1727521</v>
      </c>
      <c r="DM24" s="583"/>
      <c r="DN24" s="583"/>
      <c r="DO24" s="583"/>
      <c r="DP24" s="583"/>
      <c r="DQ24" s="583"/>
      <c r="DR24" s="583"/>
      <c r="DS24" s="583"/>
      <c r="DT24" s="583"/>
      <c r="DU24" s="583"/>
      <c r="DV24" s="584"/>
      <c r="DW24" s="587">
        <v>40.200000000000003</v>
      </c>
      <c r="DX24" s="588"/>
      <c r="DY24" s="588"/>
      <c r="DZ24" s="588"/>
      <c r="EA24" s="588"/>
      <c r="EB24" s="588"/>
      <c r="EC24" s="589"/>
    </row>
    <row r="25" spans="2:133" ht="11.25" customHeight="1" x14ac:dyDescent="0.15">
      <c r="B25" s="590" t="s">
        <v>270</v>
      </c>
      <c r="C25" s="591"/>
      <c r="D25" s="591"/>
      <c r="E25" s="591"/>
      <c r="F25" s="591"/>
      <c r="G25" s="591"/>
      <c r="H25" s="591"/>
      <c r="I25" s="591"/>
      <c r="J25" s="591"/>
      <c r="K25" s="591"/>
      <c r="L25" s="591"/>
      <c r="M25" s="591"/>
      <c r="N25" s="591"/>
      <c r="O25" s="591"/>
      <c r="P25" s="591"/>
      <c r="Q25" s="592"/>
      <c r="R25" s="593">
        <v>1359095</v>
      </c>
      <c r="S25" s="594"/>
      <c r="T25" s="594"/>
      <c r="U25" s="594"/>
      <c r="V25" s="594"/>
      <c r="W25" s="594"/>
      <c r="X25" s="594"/>
      <c r="Y25" s="595"/>
      <c r="Z25" s="596">
        <v>15.4</v>
      </c>
      <c r="AA25" s="596"/>
      <c r="AB25" s="596"/>
      <c r="AC25" s="596"/>
      <c r="AD25" s="597" t="s">
        <v>110</v>
      </c>
      <c r="AE25" s="597"/>
      <c r="AF25" s="597"/>
      <c r="AG25" s="597"/>
      <c r="AH25" s="597"/>
      <c r="AI25" s="597"/>
      <c r="AJ25" s="597"/>
      <c r="AK25" s="597"/>
      <c r="AL25" s="598" t="s">
        <v>110</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954792</v>
      </c>
      <c r="CS25" s="625"/>
      <c r="CT25" s="625"/>
      <c r="CU25" s="625"/>
      <c r="CV25" s="625"/>
      <c r="CW25" s="625"/>
      <c r="CX25" s="625"/>
      <c r="CY25" s="626"/>
      <c r="CZ25" s="627">
        <v>11.2</v>
      </c>
      <c r="DA25" s="628"/>
      <c r="DB25" s="628"/>
      <c r="DC25" s="629"/>
      <c r="DD25" s="602">
        <v>878192</v>
      </c>
      <c r="DE25" s="625"/>
      <c r="DF25" s="625"/>
      <c r="DG25" s="625"/>
      <c r="DH25" s="625"/>
      <c r="DI25" s="625"/>
      <c r="DJ25" s="625"/>
      <c r="DK25" s="626"/>
      <c r="DL25" s="602">
        <v>868412</v>
      </c>
      <c r="DM25" s="625"/>
      <c r="DN25" s="625"/>
      <c r="DO25" s="625"/>
      <c r="DP25" s="625"/>
      <c r="DQ25" s="625"/>
      <c r="DR25" s="625"/>
      <c r="DS25" s="625"/>
      <c r="DT25" s="625"/>
      <c r="DU25" s="625"/>
      <c r="DV25" s="626"/>
      <c r="DW25" s="598">
        <v>20.2</v>
      </c>
      <c r="DX25" s="623"/>
      <c r="DY25" s="623"/>
      <c r="DZ25" s="623"/>
      <c r="EA25" s="623"/>
      <c r="EB25" s="623"/>
      <c r="EC25" s="624"/>
    </row>
    <row r="26" spans="2:133" ht="11.25" customHeight="1" x14ac:dyDescent="0.15">
      <c r="B26" s="630" t="s">
        <v>273</v>
      </c>
      <c r="C26" s="631"/>
      <c r="D26" s="631"/>
      <c r="E26" s="631"/>
      <c r="F26" s="631"/>
      <c r="G26" s="631"/>
      <c r="H26" s="631"/>
      <c r="I26" s="631"/>
      <c r="J26" s="631"/>
      <c r="K26" s="631"/>
      <c r="L26" s="631"/>
      <c r="M26" s="631"/>
      <c r="N26" s="631"/>
      <c r="O26" s="631"/>
      <c r="P26" s="631"/>
      <c r="Q26" s="632"/>
      <c r="R26" s="593">
        <v>55925</v>
      </c>
      <c r="S26" s="594"/>
      <c r="T26" s="594"/>
      <c r="U26" s="594"/>
      <c r="V26" s="594"/>
      <c r="W26" s="594"/>
      <c r="X26" s="594"/>
      <c r="Y26" s="595"/>
      <c r="Z26" s="596">
        <v>0.6</v>
      </c>
      <c r="AA26" s="596"/>
      <c r="AB26" s="596"/>
      <c r="AC26" s="596"/>
      <c r="AD26" s="597">
        <v>55925</v>
      </c>
      <c r="AE26" s="597"/>
      <c r="AF26" s="597"/>
      <c r="AG26" s="597"/>
      <c r="AH26" s="597"/>
      <c r="AI26" s="597"/>
      <c r="AJ26" s="597"/>
      <c r="AK26" s="597"/>
      <c r="AL26" s="598">
        <v>1.4</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562266</v>
      </c>
      <c r="CS26" s="594"/>
      <c r="CT26" s="594"/>
      <c r="CU26" s="594"/>
      <c r="CV26" s="594"/>
      <c r="CW26" s="594"/>
      <c r="CX26" s="594"/>
      <c r="CY26" s="595"/>
      <c r="CZ26" s="627">
        <v>6.6</v>
      </c>
      <c r="DA26" s="628"/>
      <c r="DB26" s="628"/>
      <c r="DC26" s="629"/>
      <c r="DD26" s="602">
        <v>495732</v>
      </c>
      <c r="DE26" s="594"/>
      <c r="DF26" s="594"/>
      <c r="DG26" s="594"/>
      <c r="DH26" s="594"/>
      <c r="DI26" s="594"/>
      <c r="DJ26" s="594"/>
      <c r="DK26" s="595"/>
      <c r="DL26" s="602" t="s">
        <v>212</v>
      </c>
      <c r="DM26" s="594"/>
      <c r="DN26" s="594"/>
      <c r="DO26" s="594"/>
      <c r="DP26" s="594"/>
      <c r="DQ26" s="594"/>
      <c r="DR26" s="594"/>
      <c r="DS26" s="594"/>
      <c r="DT26" s="594"/>
      <c r="DU26" s="594"/>
      <c r="DV26" s="595"/>
      <c r="DW26" s="598" t="s">
        <v>212</v>
      </c>
      <c r="DX26" s="623"/>
      <c r="DY26" s="623"/>
      <c r="DZ26" s="623"/>
      <c r="EA26" s="623"/>
      <c r="EB26" s="623"/>
      <c r="EC26" s="624"/>
    </row>
    <row r="27" spans="2:133" ht="11.25" customHeight="1" x14ac:dyDescent="0.15">
      <c r="B27" s="590" t="s">
        <v>276</v>
      </c>
      <c r="C27" s="591"/>
      <c r="D27" s="591"/>
      <c r="E27" s="591"/>
      <c r="F27" s="591"/>
      <c r="G27" s="591"/>
      <c r="H27" s="591"/>
      <c r="I27" s="591"/>
      <c r="J27" s="591"/>
      <c r="K27" s="591"/>
      <c r="L27" s="591"/>
      <c r="M27" s="591"/>
      <c r="N27" s="591"/>
      <c r="O27" s="591"/>
      <c r="P27" s="591"/>
      <c r="Q27" s="592"/>
      <c r="R27" s="593">
        <v>366014</v>
      </c>
      <c r="S27" s="594"/>
      <c r="T27" s="594"/>
      <c r="U27" s="594"/>
      <c r="V27" s="594"/>
      <c r="W27" s="594"/>
      <c r="X27" s="594"/>
      <c r="Y27" s="595"/>
      <c r="Z27" s="596">
        <v>4.2</v>
      </c>
      <c r="AA27" s="596"/>
      <c r="AB27" s="596"/>
      <c r="AC27" s="596"/>
      <c r="AD27" s="597" t="s">
        <v>110</v>
      </c>
      <c r="AE27" s="597"/>
      <c r="AF27" s="597"/>
      <c r="AG27" s="597"/>
      <c r="AH27" s="597"/>
      <c r="AI27" s="597"/>
      <c r="AJ27" s="597"/>
      <c r="AK27" s="597"/>
      <c r="AL27" s="598" t="s">
        <v>110</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1006352</v>
      </c>
      <c r="BH27" s="594"/>
      <c r="BI27" s="594"/>
      <c r="BJ27" s="594"/>
      <c r="BK27" s="594"/>
      <c r="BL27" s="594"/>
      <c r="BM27" s="594"/>
      <c r="BN27" s="595"/>
      <c r="BO27" s="596">
        <v>100</v>
      </c>
      <c r="BP27" s="596"/>
      <c r="BQ27" s="596"/>
      <c r="BR27" s="596"/>
      <c r="BS27" s="602">
        <v>6392</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710821</v>
      </c>
      <c r="CS27" s="625"/>
      <c r="CT27" s="625"/>
      <c r="CU27" s="625"/>
      <c r="CV27" s="625"/>
      <c r="CW27" s="625"/>
      <c r="CX27" s="625"/>
      <c r="CY27" s="626"/>
      <c r="CZ27" s="627">
        <v>8.4</v>
      </c>
      <c r="DA27" s="628"/>
      <c r="DB27" s="628"/>
      <c r="DC27" s="629"/>
      <c r="DD27" s="602">
        <v>173467</v>
      </c>
      <c r="DE27" s="625"/>
      <c r="DF27" s="625"/>
      <c r="DG27" s="625"/>
      <c r="DH27" s="625"/>
      <c r="DI27" s="625"/>
      <c r="DJ27" s="625"/>
      <c r="DK27" s="626"/>
      <c r="DL27" s="602">
        <v>165813</v>
      </c>
      <c r="DM27" s="625"/>
      <c r="DN27" s="625"/>
      <c r="DO27" s="625"/>
      <c r="DP27" s="625"/>
      <c r="DQ27" s="625"/>
      <c r="DR27" s="625"/>
      <c r="DS27" s="625"/>
      <c r="DT27" s="625"/>
      <c r="DU27" s="625"/>
      <c r="DV27" s="626"/>
      <c r="DW27" s="598">
        <v>3.9</v>
      </c>
      <c r="DX27" s="623"/>
      <c r="DY27" s="623"/>
      <c r="DZ27" s="623"/>
      <c r="EA27" s="623"/>
      <c r="EB27" s="623"/>
      <c r="EC27" s="624"/>
    </row>
    <row r="28" spans="2:133" ht="11.25" customHeight="1" x14ac:dyDescent="0.15">
      <c r="B28" s="590" t="s">
        <v>279</v>
      </c>
      <c r="C28" s="591"/>
      <c r="D28" s="591"/>
      <c r="E28" s="591"/>
      <c r="F28" s="591"/>
      <c r="G28" s="591"/>
      <c r="H28" s="591"/>
      <c r="I28" s="591"/>
      <c r="J28" s="591"/>
      <c r="K28" s="591"/>
      <c r="L28" s="591"/>
      <c r="M28" s="591"/>
      <c r="N28" s="591"/>
      <c r="O28" s="591"/>
      <c r="P28" s="591"/>
      <c r="Q28" s="592"/>
      <c r="R28" s="593">
        <v>13751</v>
      </c>
      <c r="S28" s="594"/>
      <c r="T28" s="594"/>
      <c r="U28" s="594"/>
      <c r="V28" s="594"/>
      <c r="W28" s="594"/>
      <c r="X28" s="594"/>
      <c r="Y28" s="595"/>
      <c r="Z28" s="596">
        <v>0.2</v>
      </c>
      <c r="AA28" s="596"/>
      <c r="AB28" s="596"/>
      <c r="AC28" s="596"/>
      <c r="AD28" s="597">
        <v>1666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755159</v>
      </c>
      <c r="CS28" s="594"/>
      <c r="CT28" s="594"/>
      <c r="CU28" s="594"/>
      <c r="CV28" s="594"/>
      <c r="CW28" s="594"/>
      <c r="CX28" s="594"/>
      <c r="CY28" s="595"/>
      <c r="CZ28" s="627">
        <v>8.9</v>
      </c>
      <c r="DA28" s="628"/>
      <c r="DB28" s="628"/>
      <c r="DC28" s="629"/>
      <c r="DD28" s="602">
        <v>701401</v>
      </c>
      <c r="DE28" s="594"/>
      <c r="DF28" s="594"/>
      <c r="DG28" s="594"/>
      <c r="DH28" s="594"/>
      <c r="DI28" s="594"/>
      <c r="DJ28" s="594"/>
      <c r="DK28" s="595"/>
      <c r="DL28" s="602">
        <v>693296</v>
      </c>
      <c r="DM28" s="594"/>
      <c r="DN28" s="594"/>
      <c r="DO28" s="594"/>
      <c r="DP28" s="594"/>
      <c r="DQ28" s="594"/>
      <c r="DR28" s="594"/>
      <c r="DS28" s="594"/>
      <c r="DT28" s="594"/>
      <c r="DU28" s="594"/>
      <c r="DV28" s="595"/>
      <c r="DW28" s="598">
        <v>16.2</v>
      </c>
      <c r="DX28" s="623"/>
      <c r="DY28" s="623"/>
      <c r="DZ28" s="623"/>
      <c r="EA28" s="623"/>
      <c r="EB28" s="623"/>
      <c r="EC28" s="624"/>
    </row>
    <row r="29" spans="2:133" ht="11.25" customHeight="1" x14ac:dyDescent="0.15">
      <c r="B29" s="590" t="s">
        <v>281</v>
      </c>
      <c r="C29" s="591"/>
      <c r="D29" s="591"/>
      <c r="E29" s="591"/>
      <c r="F29" s="591"/>
      <c r="G29" s="591"/>
      <c r="H29" s="591"/>
      <c r="I29" s="591"/>
      <c r="J29" s="591"/>
      <c r="K29" s="591"/>
      <c r="L29" s="591"/>
      <c r="M29" s="591"/>
      <c r="N29" s="591"/>
      <c r="O29" s="591"/>
      <c r="P29" s="591"/>
      <c r="Q29" s="592"/>
      <c r="R29" s="593">
        <v>11230</v>
      </c>
      <c r="S29" s="594"/>
      <c r="T29" s="594"/>
      <c r="U29" s="594"/>
      <c r="V29" s="594"/>
      <c r="W29" s="594"/>
      <c r="X29" s="594"/>
      <c r="Y29" s="595"/>
      <c r="Z29" s="596">
        <v>0.1</v>
      </c>
      <c r="AA29" s="596"/>
      <c r="AB29" s="596"/>
      <c r="AC29" s="596"/>
      <c r="AD29" s="597" t="s">
        <v>110</v>
      </c>
      <c r="AE29" s="597"/>
      <c r="AF29" s="597"/>
      <c r="AG29" s="597"/>
      <c r="AH29" s="597"/>
      <c r="AI29" s="597"/>
      <c r="AJ29" s="597"/>
      <c r="AK29" s="597"/>
      <c r="AL29" s="598" t="s">
        <v>110</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57</v>
      </c>
      <c r="CG29" s="608"/>
      <c r="CH29" s="608"/>
      <c r="CI29" s="608"/>
      <c r="CJ29" s="608"/>
      <c r="CK29" s="608"/>
      <c r="CL29" s="608"/>
      <c r="CM29" s="608"/>
      <c r="CN29" s="608"/>
      <c r="CO29" s="608"/>
      <c r="CP29" s="608"/>
      <c r="CQ29" s="609"/>
      <c r="CR29" s="593">
        <v>754923</v>
      </c>
      <c r="CS29" s="625"/>
      <c r="CT29" s="625"/>
      <c r="CU29" s="625"/>
      <c r="CV29" s="625"/>
      <c r="CW29" s="625"/>
      <c r="CX29" s="625"/>
      <c r="CY29" s="626"/>
      <c r="CZ29" s="627">
        <v>8.9</v>
      </c>
      <c r="DA29" s="628"/>
      <c r="DB29" s="628"/>
      <c r="DC29" s="629"/>
      <c r="DD29" s="602">
        <v>701165</v>
      </c>
      <c r="DE29" s="625"/>
      <c r="DF29" s="625"/>
      <c r="DG29" s="625"/>
      <c r="DH29" s="625"/>
      <c r="DI29" s="625"/>
      <c r="DJ29" s="625"/>
      <c r="DK29" s="626"/>
      <c r="DL29" s="602">
        <v>693060</v>
      </c>
      <c r="DM29" s="625"/>
      <c r="DN29" s="625"/>
      <c r="DO29" s="625"/>
      <c r="DP29" s="625"/>
      <c r="DQ29" s="625"/>
      <c r="DR29" s="625"/>
      <c r="DS29" s="625"/>
      <c r="DT29" s="625"/>
      <c r="DU29" s="625"/>
      <c r="DV29" s="626"/>
      <c r="DW29" s="598">
        <v>16.100000000000001</v>
      </c>
      <c r="DX29" s="623"/>
      <c r="DY29" s="623"/>
      <c r="DZ29" s="623"/>
      <c r="EA29" s="623"/>
      <c r="EB29" s="623"/>
      <c r="EC29" s="624"/>
    </row>
    <row r="30" spans="2:133" ht="11.25" customHeight="1" x14ac:dyDescent="0.15">
      <c r="B30" s="590" t="s">
        <v>285</v>
      </c>
      <c r="C30" s="591"/>
      <c r="D30" s="591"/>
      <c r="E30" s="591"/>
      <c r="F30" s="591"/>
      <c r="G30" s="591"/>
      <c r="H30" s="591"/>
      <c r="I30" s="591"/>
      <c r="J30" s="591"/>
      <c r="K30" s="591"/>
      <c r="L30" s="591"/>
      <c r="M30" s="591"/>
      <c r="N30" s="591"/>
      <c r="O30" s="591"/>
      <c r="P30" s="591"/>
      <c r="Q30" s="592"/>
      <c r="R30" s="593">
        <v>620414</v>
      </c>
      <c r="S30" s="594"/>
      <c r="T30" s="594"/>
      <c r="U30" s="594"/>
      <c r="V30" s="594"/>
      <c r="W30" s="594"/>
      <c r="X30" s="594"/>
      <c r="Y30" s="595"/>
      <c r="Z30" s="596">
        <v>7</v>
      </c>
      <c r="AA30" s="596"/>
      <c r="AB30" s="596"/>
      <c r="AC30" s="596"/>
      <c r="AD30" s="597" t="s">
        <v>110</v>
      </c>
      <c r="AE30" s="597"/>
      <c r="AF30" s="597"/>
      <c r="AG30" s="597"/>
      <c r="AH30" s="597"/>
      <c r="AI30" s="597"/>
      <c r="AJ30" s="597"/>
      <c r="AK30" s="597"/>
      <c r="AL30" s="598" t="s">
        <v>110</v>
      </c>
      <c r="AM30" s="599"/>
      <c r="AN30" s="599"/>
      <c r="AO30" s="600"/>
      <c r="AP30" s="639" t="s">
        <v>286</v>
      </c>
      <c r="AQ30" s="640"/>
      <c r="AR30" s="640"/>
      <c r="AS30" s="640"/>
      <c r="AT30" s="645" t="s">
        <v>287</v>
      </c>
      <c r="AU30" s="182"/>
      <c r="AV30" s="182"/>
      <c r="AW30" s="182"/>
      <c r="AX30" s="579" t="s">
        <v>167</v>
      </c>
      <c r="AY30" s="580"/>
      <c r="AZ30" s="580"/>
      <c r="BA30" s="580"/>
      <c r="BB30" s="580"/>
      <c r="BC30" s="580"/>
      <c r="BD30" s="580"/>
      <c r="BE30" s="580"/>
      <c r="BF30" s="581"/>
      <c r="BG30" s="651">
        <v>99.8</v>
      </c>
      <c r="BH30" s="652"/>
      <c r="BI30" s="652"/>
      <c r="BJ30" s="652"/>
      <c r="BK30" s="652"/>
      <c r="BL30" s="652"/>
      <c r="BM30" s="588">
        <v>98.9</v>
      </c>
      <c r="BN30" s="652"/>
      <c r="BO30" s="652"/>
      <c r="BP30" s="652"/>
      <c r="BQ30" s="653"/>
      <c r="BR30" s="651">
        <v>99.3</v>
      </c>
      <c r="BS30" s="652"/>
      <c r="BT30" s="652"/>
      <c r="BU30" s="652"/>
      <c r="BV30" s="652"/>
      <c r="BW30" s="652"/>
      <c r="BX30" s="588">
        <v>98.2</v>
      </c>
      <c r="BY30" s="652"/>
      <c r="BZ30" s="652"/>
      <c r="CA30" s="652"/>
      <c r="CB30" s="653"/>
      <c r="CD30" s="656"/>
      <c r="CE30" s="657"/>
      <c r="CF30" s="607" t="s">
        <v>288</v>
      </c>
      <c r="CG30" s="608"/>
      <c r="CH30" s="608"/>
      <c r="CI30" s="608"/>
      <c r="CJ30" s="608"/>
      <c r="CK30" s="608"/>
      <c r="CL30" s="608"/>
      <c r="CM30" s="608"/>
      <c r="CN30" s="608"/>
      <c r="CO30" s="608"/>
      <c r="CP30" s="608"/>
      <c r="CQ30" s="609"/>
      <c r="CR30" s="593">
        <v>665789</v>
      </c>
      <c r="CS30" s="594"/>
      <c r="CT30" s="594"/>
      <c r="CU30" s="594"/>
      <c r="CV30" s="594"/>
      <c r="CW30" s="594"/>
      <c r="CX30" s="594"/>
      <c r="CY30" s="595"/>
      <c r="CZ30" s="627">
        <v>7.8</v>
      </c>
      <c r="DA30" s="628"/>
      <c r="DB30" s="628"/>
      <c r="DC30" s="629"/>
      <c r="DD30" s="602">
        <v>624227</v>
      </c>
      <c r="DE30" s="594"/>
      <c r="DF30" s="594"/>
      <c r="DG30" s="594"/>
      <c r="DH30" s="594"/>
      <c r="DI30" s="594"/>
      <c r="DJ30" s="594"/>
      <c r="DK30" s="595"/>
      <c r="DL30" s="602">
        <v>624227</v>
      </c>
      <c r="DM30" s="594"/>
      <c r="DN30" s="594"/>
      <c r="DO30" s="594"/>
      <c r="DP30" s="594"/>
      <c r="DQ30" s="594"/>
      <c r="DR30" s="594"/>
      <c r="DS30" s="594"/>
      <c r="DT30" s="594"/>
      <c r="DU30" s="594"/>
      <c r="DV30" s="595"/>
      <c r="DW30" s="598">
        <v>14.5</v>
      </c>
      <c r="DX30" s="623"/>
      <c r="DY30" s="623"/>
      <c r="DZ30" s="623"/>
      <c r="EA30" s="623"/>
      <c r="EB30" s="623"/>
      <c r="EC30" s="624"/>
    </row>
    <row r="31" spans="2:133" ht="11.25" customHeight="1" x14ac:dyDescent="0.15">
      <c r="B31" s="590" t="s">
        <v>289</v>
      </c>
      <c r="C31" s="591"/>
      <c r="D31" s="591"/>
      <c r="E31" s="591"/>
      <c r="F31" s="591"/>
      <c r="G31" s="591"/>
      <c r="H31" s="591"/>
      <c r="I31" s="591"/>
      <c r="J31" s="591"/>
      <c r="K31" s="591"/>
      <c r="L31" s="591"/>
      <c r="M31" s="591"/>
      <c r="N31" s="591"/>
      <c r="O31" s="591"/>
      <c r="P31" s="591"/>
      <c r="Q31" s="592"/>
      <c r="R31" s="593">
        <v>129984</v>
      </c>
      <c r="S31" s="594"/>
      <c r="T31" s="594"/>
      <c r="U31" s="594"/>
      <c r="V31" s="594"/>
      <c r="W31" s="594"/>
      <c r="X31" s="594"/>
      <c r="Y31" s="595"/>
      <c r="Z31" s="596">
        <v>1.5</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290</v>
      </c>
      <c r="AV31" s="181"/>
      <c r="AW31" s="181"/>
      <c r="AX31" s="590" t="s">
        <v>291</v>
      </c>
      <c r="AY31" s="591"/>
      <c r="AZ31" s="591"/>
      <c r="BA31" s="591"/>
      <c r="BB31" s="591"/>
      <c r="BC31" s="591"/>
      <c r="BD31" s="591"/>
      <c r="BE31" s="591"/>
      <c r="BF31" s="592"/>
      <c r="BG31" s="648">
        <v>99.8</v>
      </c>
      <c r="BH31" s="625"/>
      <c r="BI31" s="625"/>
      <c r="BJ31" s="625"/>
      <c r="BK31" s="625"/>
      <c r="BL31" s="625"/>
      <c r="BM31" s="599">
        <v>98.9</v>
      </c>
      <c r="BN31" s="649"/>
      <c r="BO31" s="649"/>
      <c r="BP31" s="649"/>
      <c r="BQ31" s="650"/>
      <c r="BR31" s="648">
        <v>99.4</v>
      </c>
      <c r="BS31" s="625"/>
      <c r="BT31" s="625"/>
      <c r="BU31" s="625"/>
      <c r="BV31" s="625"/>
      <c r="BW31" s="625"/>
      <c r="BX31" s="599">
        <v>98.3</v>
      </c>
      <c r="BY31" s="649"/>
      <c r="BZ31" s="649"/>
      <c r="CA31" s="649"/>
      <c r="CB31" s="650"/>
      <c r="CD31" s="656"/>
      <c r="CE31" s="657"/>
      <c r="CF31" s="607" t="s">
        <v>292</v>
      </c>
      <c r="CG31" s="608"/>
      <c r="CH31" s="608"/>
      <c r="CI31" s="608"/>
      <c r="CJ31" s="608"/>
      <c r="CK31" s="608"/>
      <c r="CL31" s="608"/>
      <c r="CM31" s="608"/>
      <c r="CN31" s="608"/>
      <c r="CO31" s="608"/>
      <c r="CP31" s="608"/>
      <c r="CQ31" s="609"/>
      <c r="CR31" s="593">
        <v>89134</v>
      </c>
      <c r="CS31" s="625"/>
      <c r="CT31" s="625"/>
      <c r="CU31" s="625"/>
      <c r="CV31" s="625"/>
      <c r="CW31" s="625"/>
      <c r="CX31" s="625"/>
      <c r="CY31" s="626"/>
      <c r="CZ31" s="627">
        <v>1</v>
      </c>
      <c r="DA31" s="628"/>
      <c r="DB31" s="628"/>
      <c r="DC31" s="629"/>
      <c r="DD31" s="602">
        <v>76938</v>
      </c>
      <c r="DE31" s="625"/>
      <c r="DF31" s="625"/>
      <c r="DG31" s="625"/>
      <c r="DH31" s="625"/>
      <c r="DI31" s="625"/>
      <c r="DJ31" s="625"/>
      <c r="DK31" s="626"/>
      <c r="DL31" s="602">
        <v>68833</v>
      </c>
      <c r="DM31" s="625"/>
      <c r="DN31" s="625"/>
      <c r="DO31" s="625"/>
      <c r="DP31" s="625"/>
      <c r="DQ31" s="625"/>
      <c r="DR31" s="625"/>
      <c r="DS31" s="625"/>
      <c r="DT31" s="625"/>
      <c r="DU31" s="625"/>
      <c r="DV31" s="626"/>
      <c r="DW31" s="598">
        <v>1.6</v>
      </c>
      <c r="DX31" s="623"/>
      <c r="DY31" s="623"/>
      <c r="DZ31" s="623"/>
      <c r="EA31" s="623"/>
      <c r="EB31" s="623"/>
      <c r="EC31" s="624"/>
    </row>
    <row r="32" spans="2:133" ht="11.25" customHeight="1" x14ac:dyDescent="0.15">
      <c r="B32" s="590" t="s">
        <v>293</v>
      </c>
      <c r="C32" s="591"/>
      <c r="D32" s="591"/>
      <c r="E32" s="591"/>
      <c r="F32" s="591"/>
      <c r="G32" s="591"/>
      <c r="H32" s="591"/>
      <c r="I32" s="591"/>
      <c r="J32" s="591"/>
      <c r="K32" s="591"/>
      <c r="L32" s="591"/>
      <c r="M32" s="591"/>
      <c r="N32" s="591"/>
      <c r="O32" s="591"/>
      <c r="P32" s="591"/>
      <c r="Q32" s="592"/>
      <c r="R32" s="593">
        <v>305269</v>
      </c>
      <c r="S32" s="594"/>
      <c r="T32" s="594"/>
      <c r="U32" s="594"/>
      <c r="V32" s="594"/>
      <c r="W32" s="594"/>
      <c r="X32" s="594"/>
      <c r="Y32" s="595"/>
      <c r="Z32" s="596">
        <v>3.5</v>
      </c>
      <c r="AA32" s="596"/>
      <c r="AB32" s="596"/>
      <c r="AC32" s="596"/>
      <c r="AD32" s="597">
        <v>824</v>
      </c>
      <c r="AE32" s="597"/>
      <c r="AF32" s="597"/>
      <c r="AG32" s="597"/>
      <c r="AH32" s="597"/>
      <c r="AI32" s="597"/>
      <c r="AJ32" s="597"/>
      <c r="AK32" s="597"/>
      <c r="AL32" s="598">
        <v>0</v>
      </c>
      <c r="AM32" s="599"/>
      <c r="AN32" s="599"/>
      <c r="AO32" s="600"/>
      <c r="AP32" s="643"/>
      <c r="AQ32" s="644"/>
      <c r="AR32" s="644"/>
      <c r="AS32" s="644"/>
      <c r="AT32" s="647"/>
      <c r="AU32" s="183"/>
      <c r="AV32" s="183"/>
      <c r="AW32" s="183"/>
      <c r="AX32" s="636" t="s">
        <v>294</v>
      </c>
      <c r="AY32" s="637"/>
      <c r="AZ32" s="637"/>
      <c r="BA32" s="637"/>
      <c r="BB32" s="637"/>
      <c r="BC32" s="637"/>
      <c r="BD32" s="637"/>
      <c r="BE32" s="637"/>
      <c r="BF32" s="638"/>
      <c r="BG32" s="660">
        <v>99.8</v>
      </c>
      <c r="BH32" s="661"/>
      <c r="BI32" s="661"/>
      <c r="BJ32" s="661"/>
      <c r="BK32" s="661"/>
      <c r="BL32" s="661"/>
      <c r="BM32" s="662">
        <v>98.6</v>
      </c>
      <c r="BN32" s="661"/>
      <c r="BO32" s="661"/>
      <c r="BP32" s="661"/>
      <c r="BQ32" s="663"/>
      <c r="BR32" s="660">
        <v>99</v>
      </c>
      <c r="BS32" s="661"/>
      <c r="BT32" s="661"/>
      <c r="BU32" s="661"/>
      <c r="BV32" s="661"/>
      <c r="BW32" s="661"/>
      <c r="BX32" s="662">
        <v>97.5</v>
      </c>
      <c r="BY32" s="661"/>
      <c r="BZ32" s="661"/>
      <c r="CA32" s="661"/>
      <c r="CB32" s="663"/>
      <c r="CD32" s="658"/>
      <c r="CE32" s="659"/>
      <c r="CF32" s="607" t="s">
        <v>295</v>
      </c>
      <c r="CG32" s="608"/>
      <c r="CH32" s="608"/>
      <c r="CI32" s="608"/>
      <c r="CJ32" s="608"/>
      <c r="CK32" s="608"/>
      <c r="CL32" s="608"/>
      <c r="CM32" s="608"/>
      <c r="CN32" s="608"/>
      <c r="CO32" s="608"/>
      <c r="CP32" s="608"/>
      <c r="CQ32" s="609"/>
      <c r="CR32" s="593">
        <v>236</v>
      </c>
      <c r="CS32" s="594"/>
      <c r="CT32" s="594"/>
      <c r="CU32" s="594"/>
      <c r="CV32" s="594"/>
      <c r="CW32" s="594"/>
      <c r="CX32" s="594"/>
      <c r="CY32" s="595"/>
      <c r="CZ32" s="627">
        <v>0</v>
      </c>
      <c r="DA32" s="628"/>
      <c r="DB32" s="628"/>
      <c r="DC32" s="629"/>
      <c r="DD32" s="602">
        <v>236</v>
      </c>
      <c r="DE32" s="594"/>
      <c r="DF32" s="594"/>
      <c r="DG32" s="594"/>
      <c r="DH32" s="594"/>
      <c r="DI32" s="594"/>
      <c r="DJ32" s="594"/>
      <c r="DK32" s="595"/>
      <c r="DL32" s="602">
        <v>236</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296</v>
      </c>
      <c r="C33" s="591"/>
      <c r="D33" s="591"/>
      <c r="E33" s="591"/>
      <c r="F33" s="591"/>
      <c r="G33" s="591"/>
      <c r="H33" s="591"/>
      <c r="I33" s="591"/>
      <c r="J33" s="591"/>
      <c r="K33" s="591"/>
      <c r="L33" s="591"/>
      <c r="M33" s="591"/>
      <c r="N33" s="591"/>
      <c r="O33" s="591"/>
      <c r="P33" s="591"/>
      <c r="Q33" s="592"/>
      <c r="R33" s="593">
        <v>1424000</v>
      </c>
      <c r="S33" s="594"/>
      <c r="T33" s="594"/>
      <c r="U33" s="594"/>
      <c r="V33" s="594"/>
      <c r="W33" s="594"/>
      <c r="X33" s="594"/>
      <c r="Y33" s="595"/>
      <c r="Z33" s="596">
        <v>16.2</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297</v>
      </c>
      <c r="CE33" s="608"/>
      <c r="CF33" s="608"/>
      <c r="CG33" s="608"/>
      <c r="CH33" s="608"/>
      <c r="CI33" s="608"/>
      <c r="CJ33" s="608"/>
      <c r="CK33" s="608"/>
      <c r="CL33" s="608"/>
      <c r="CM33" s="608"/>
      <c r="CN33" s="608"/>
      <c r="CO33" s="608"/>
      <c r="CP33" s="608"/>
      <c r="CQ33" s="609"/>
      <c r="CR33" s="593">
        <v>2878179</v>
      </c>
      <c r="CS33" s="625"/>
      <c r="CT33" s="625"/>
      <c r="CU33" s="625"/>
      <c r="CV33" s="625"/>
      <c r="CW33" s="625"/>
      <c r="CX33" s="625"/>
      <c r="CY33" s="626"/>
      <c r="CZ33" s="627">
        <v>33.799999999999997</v>
      </c>
      <c r="DA33" s="628"/>
      <c r="DB33" s="628"/>
      <c r="DC33" s="629"/>
      <c r="DD33" s="602">
        <v>2374555</v>
      </c>
      <c r="DE33" s="625"/>
      <c r="DF33" s="625"/>
      <c r="DG33" s="625"/>
      <c r="DH33" s="625"/>
      <c r="DI33" s="625"/>
      <c r="DJ33" s="625"/>
      <c r="DK33" s="626"/>
      <c r="DL33" s="602">
        <v>1955101</v>
      </c>
      <c r="DM33" s="625"/>
      <c r="DN33" s="625"/>
      <c r="DO33" s="625"/>
      <c r="DP33" s="625"/>
      <c r="DQ33" s="625"/>
      <c r="DR33" s="625"/>
      <c r="DS33" s="625"/>
      <c r="DT33" s="625"/>
      <c r="DU33" s="625"/>
      <c r="DV33" s="626"/>
      <c r="DW33" s="598">
        <v>45.5</v>
      </c>
      <c r="DX33" s="623"/>
      <c r="DY33" s="623"/>
      <c r="DZ33" s="623"/>
      <c r="EA33" s="623"/>
      <c r="EB33" s="623"/>
      <c r="EC33" s="624"/>
    </row>
    <row r="34" spans="2:133" ht="11.25" customHeight="1" x14ac:dyDescent="0.15">
      <c r="B34" s="590" t="s">
        <v>298</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299</v>
      </c>
      <c r="AR34" s="573"/>
      <c r="AS34" s="573"/>
      <c r="AT34" s="573"/>
      <c r="AU34" s="573"/>
      <c r="AV34" s="573"/>
      <c r="AW34" s="573"/>
      <c r="AX34" s="573"/>
      <c r="AY34" s="573"/>
      <c r="AZ34" s="573"/>
      <c r="BA34" s="573"/>
      <c r="BB34" s="573"/>
      <c r="BC34" s="573"/>
      <c r="BD34" s="573"/>
      <c r="BE34" s="573"/>
      <c r="BF34" s="574"/>
      <c r="BG34" s="572" t="s">
        <v>300</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301</v>
      </c>
      <c r="CE34" s="608"/>
      <c r="CF34" s="608"/>
      <c r="CG34" s="608"/>
      <c r="CH34" s="608"/>
      <c r="CI34" s="608"/>
      <c r="CJ34" s="608"/>
      <c r="CK34" s="608"/>
      <c r="CL34" s="608"/>
      <c r="CM34" s="608"/>
      <c r="CN34" s="608"/>
      <c r="CO34" s="608"/>
      <c r="CP34" s="608"/>
      <c r="CQ34" s="609"/>
      <c r="CR34" s="593">
        <v>832341</v>
      </c>
      <c r="CS34" s="594"/>
      <c r="CT34" s="594"/>
      <c r="CU34" s="594"/>
      <c r="CV34" s="594"/>
      <c r="CW34" s="594"/>
      <c r="CX34" s="594"/>
      <c r="CY34" s="595"/>
      <c r="CZ34" s="627">
        <v>9.8000000000000007</v>
      </c>
      <c r="DA34" s="628"/>
      <c r="DB34" s="628"/>
      <c r="DC34" s="629"/>
      <c r="DD34" s="602">
        <v>664051</v>
      </c>
      <c r="DE34" s="594"/>
      <c r="DF34" s="594"/>
      <c r="DG34" s="594"/>
      <c r="DH34" s="594"/>
      <c r="DI34" s="594"/>
      <c r="DJ34" s="594"/>
      <c r="DK34" s="595"/>
      <c r="DL34" s="602">
        <v>604935</v>
      </c>
      <c r="DM34" s="594"/>
      <c r="DN34" s="594"/>
      <c r="DO34" s="594"/>
      <c r="DP34" s="594"/>
      <c r="DQ34" s="594"/>
      <c r="DR34" s="594"/>
      <c r="DS34" s="594"/>
      <c r="DT34" s="594"/>
      <c r="DU34" s="594"/>
      <c r="DV34" s="595"/>
      <c r="DW34" s="598">
        <v>14.1</v>
      </c>
      <c r="DX34" s="623"/>
      <c r="DY34" s="623"/>
      <c r="DZ34" s="623"/>
      <c r="EA34" s="623"/>
      <c r="EB34" s="623"/>
      <c r="EC34" s="624"/>
    </row>
    <row r="35" spans="2:133" ht="11.25" customHeight="1" x14ac:dyDescent="0.15">
      <c r="B35" s="590" t="s">
        <v>302</v>
      </c>
      <c r="C35" s="591"/>
      <c r="D35" s="591"/>
      <c r="E35" s="591"/>
      <c r="F35" s="591"/>
      <c r="G35" s="591"/>
      <c r="H35" s="591"/>
      <c r="I35" s="591"/>
      <c r="J35" s="591"/>
      <c r="K35" s="591"/>
      <c r="L35" s="591"/>
      <c r="M35" s="591"/>
      <c r="N35" s="591"/>
      <c r="O35" s="591"/>
      <c r="P35" s="591"/>
      <c r="Q35" s="592"/>
      <c r="R35" s="593">
        <v>238600</v>
      </c>
      <c r="S35" s="594"/>
      <c r="T35" s="594"/>
      <c r="U35" s="594"/>
      <c r="V35" s="594"/>
      <c r="W35" s="594"/>
      <c r="X35" s="594"/>
      <c r="Y35" s="595"/>
      <c r="Z35" s="596">
        <v>2.7</v>
      </c>
      <c r="AA35" s="596"/>
      <c r="AB35" s="596"/>
      <c r="AC35" s="596"/>
      <c r="AD35" s="597" t="s">
        <v>110</v>
      </c>
      <c r="AE35" s="597"/>
      <c r="AF35" s="597"/>
      <c r="AG35" s="597"/>
      <c r="AH35" s="597"/>
      <c r="AI35" s="597"/>
      <c r="AJ35" s="597"/>
      <c r="AK35" s="597"/>
      <c r="AL35" s="598" t="s">
        <v>110</v>
      </c>
      <c r="AM35" s="599"/>
      <c r="AN35" s="599"/>
      <c r="AO35" s="600"/>
      <c r="AP35" s="186"/>
      <c r="AQ35" s="604" t="s">
        <v>303</v>
      </c>
      <c r="AR35" s="605"/>
      <c r="AS35" s="605"/>
      <c r="AT35" s="605"/>
      <c r="AU35" s="605"/>
      <c r="AV35" s="605"/>
      <c r="AW35" s="605"/>
      <c r="AX35" s="605"/>
      <c r="AY35" s="606"/>
      <c r="AZ35" s="582">
        <v>894371</v>
      </c>
      <c r="BA35" s="583"/>
      <c r="BB35" s="583"/>
      <c r="BC35" s="583"/>
      <c r="BD35" s="583"/>
      <c r="BE35" s="583"/>
      <c r="BF35" s="664"/>
      <c r="BG35" s="604" t="s">
        <v>304</v>
      </c>
      <c r="BH35" s="605"/>
      <c r="BI35" s="605"/>
      <c r="BJ35" s="605"/>
      <c r="BK35" s="605"/>
      <c r="BL35" s="605"/>
      <c r="BM35" s="605"/>
      <c r="BN35" s="605"/>
      <c r="BO35" s="605"/>
      <c r="BP35" s="605"/>
      <c r="BQ35" s="605"/>
      <c r="BR35" s="605"/>
      <c r="BS35" s="605"/>
      <c r="BT35" s="605"/>
      <c r="BU35" s="606"/>
      <c r="BV35" s="582">
        <v>11254</v>
      </c>
      <c r="BW35" s="583"/>
      <c r="BX35" s="583"/>
      <c r="BY35" s="583"/>
      <c r="BZ35" s="583"/>
      <c r="CA35" s="583"/>
      <c r="CB35" s="664"/>
      <c r="CD35" s="607" t="s">
        <v>305</v>
      </c>
      <c r="CE35" s="608"/>
      <c r="CF35" s="608"/>
      <c r="CG35" s="608"/>
      <c r="CH35" s="608"/>
      <c r="CI35" s="608"/>
      <c r="CJ35" s="608"/>
      <c r="CK35" s="608"/>
      <c r="CL35" s="608"/>
      <c r="CM35" s="608"/>
      <c r="CN35" s="608"/>
      <c r="CO35" s="608"/>
      <c r="CP35" s="608"/>
      <c r="CQ35" s="609"/>
      <c r="CR35" s="593">
        <v>28016</v>
      </c>
      <c r="CS35" s="625"/>
      <c r="CT35" s="625"/>
      <c r="CU35" s="625"/>
      <c r="CV35" s="625"/>
      <c r="CW35" s="625"/>
      <c r="CX35" s="625"/>
      <c r="CY35" s="626"/>
      <c r="CZ35" s="627">
        <v>0.3</v>
      </c>
      <c r="DA35" s="628"/>
      <c r="DB35" s="628"/>
      <c r="DC35" s="629"/>
      <c r="DD35" s="602">
        <v>15241</v>
      </c>
      <c r="DE35" s="625"/>
      <c r="DF35" s="625"/>
      <c r="DG35" s="625"/>
      <c r="DH35" s="625"/>
      <c r="DI35" s="625"/>
      <c r="DJ35" s="625"/>
      <c r="DK35" s="626"/>
      <c r="DL35" s="602">
        <v>5265</v>
      </c>
      <c r="DM35" s="625"/>
      <c r="DN35" s="625"/>
      <c r="DO35" s="625"/>
      <c r="DP35" s="625"/>
      <c r="DQ35" s="625"/>
      <c r="DR35" s="625"/>
      <c r="DS35" s="625"/>
      <c r="DT35" s="625"/>
      <c r="DU35" s="625"/>
      <c r="DV35" s="626"/>
      <c r="DW35" s="598">
        <v>0.1</v>
      </c>
      <c r="DX35" s="623"/>
      <c r="DY35" s="623"/>
      <c r="DZ35" s="623"/>
      <c r="EA35" s="623"/>
      <c r="EB35" s="623"/>
      <c r="EC35" s="624"/>
    </row>
    <row r="36" spans="2:133" ht="11.25" customHeight="1" x14ac:dyDescent="0.15">
      <c r="B36" s="636" t="s">
        <v>306</v>
      </c>
      <c r="C36" s="637"/>
      <c r="D36" s="637"/>
      <c r="E36" s="637"/>
      <c r="F36" s="637"/>
      <c r="G36" s="637"/>
      <c r="H36" s="637"/>
      <c r="I36" s="637"/>
      <c r="J36" s="637"/>
      <c r="K36" s="637"/>
      <c r="L36" s="637"/>
      <c r="M36" s="637"/>
      <c r="N36" s="637"/>
      <c r="O36" s="637"/>
      <c r="P36" s="637"/>
      <c r="Q36" s="638"/>
      <c r="R36" s="665">
        <v>8807795</v>
      </c>
      <c r="S36" s="666"/>
      <c r="T36" s="666"/>
      <c r="U36" s="666"/>
      <c r="V36" s="666"/>
      <c r="W36" s="666"/>
      <c r="X36" s="666"/>
      <c r="Y36" s="667"/>
      <c r="Z36" s="668">
        <v>100</v>
      </c>
      <c r="AA36" s="668"/>
      <c r="AB36" s="668"/>
      <c r="AC36" s="668"/>
      <c r="AD36" s="669">
        <v>4054215</v>
      </c>
      <c r="AE36" s="669"/>
      <c r="AF36" s="669"/>
      <c r="AG36" s="669"/>
      <c r="AH36" s="669"/>
      <c r="AI36" s="669"/>
      <c r="AJ36" s="669"/>
      <c r="AK36" s="669"/>
      <c r="AL36" s="670">
        <v>100</v>
      </c>
      <c r="AM36" s="662"/>
      <c r="AN36" s="662"/>
      <c r="AO36" s="671"/>
      <c r="AQ36" s="672" t="s">
        <v>307</v>
      </c>
      <c r="AR36" s="673"/>
      <c r="AS36" s="673"/>
      <c r="AT36" s="673"/>
      <c r="AU36" s="673"/>
      <c r="AV36" s="673"/>
      <c r="AW36" s="673"/>
      <c r="AX36" s="673"/>
      <c r="AY36" s="674"/>
      <c r="AZ36" s="593">
        <v>266141</v>
      </c>
      <c r="BA36" s="594"/>
      <c r="BB36" s="594"/>
      <c r="BC36" s="594"/>
      <c r="BD36" s="625"/>
      <c r="BE36" s="625"/>
      <c r="BF36" s="650"/>
      <c r="BG36" s="607" t="s">
        <v>308</v>
      </c>
      <c r="BH36" s="608"/>
      <c r="BI36" s="608"/>
      <c r="BJ36" s="608"/>
      <c r="BK36" s="608"/>
      <c r="BL36" s="608"/>
      <c r="BM36" s="608"/>
      <c r="BN36" s="608"/>
      <c r="BO36" s="608"/>
      <c r="BP36" s="608"/>
      <c r="BQ36" s="608"/>
      <c r="BR36" s="608"/>
      <c r="BS36" s="608"/>
      <c r="BT36" s="608"/>
      <c r="BU36" s="609"/>
      <c r="BV36" s="593">
        <v>-5673</v>
      </c>
      <c r="BW36" s="594"/>
      <c r="BX36" s="594"/>
      <c r="BY36" s="594"/>
      <c r="BZ36" s="594"/>
      <c r="CA36" s="594"/>
      <c r="CB36" s="603"/>
      <c r="CD36" s="607" t="s">
        <v>309</v>
      </c>
      <c r="CE36" s="608"/>
      <c r="CF36" s="608"/>
      <c r="CG36" s="608"/>
      <c r="CH36" s="608"/>
      <c r="CI36" s="608"/>
      <c r="CJ36" s="608"/>
      <c r="CK36" s="608"/>
      <c r="CL36" s="608"/>
      <c r="CM36" s="608"/>
      <c r="CN36" s="608"/>
      <c r="CO36" s="608"/>
      <c r="CP36" s="608"/>
      <c r="CQ36" s="609"/>
      <c r="CR36" s="593">
        <v>1136991</v>
      </c>
      <c r="CS36" s="594"/>
      <c r="CT36" s="594"/>
      <c r="CU36" s="594"/>
      <c r="CV36" s="594"/>
      <c r="CW36" s="594"/>
      <c r="CX36" s="594"/>
      <c r="CY36" s="595"/>
      <c r="CZ36" s="627">
        <v>13.4</v>
      </c>
      <c r="DA36" s="628"/>
      <c r="DB36" s="628"/>
      <c r="DC36" s="629"/>
      <c r="DD36" s="602">
        <v>986910</v>
      </c>
      <c r="DE36" s="594"/>
      <c r="DF36" s="594"/>
      <c r="DG36" s="594"/>
      <c r="DH36" s="594"/>
      <c r="DI36" s="594"/>
      <c r="DJ36" s="594"/>
      <c r="DK36" s="595"/>
      <c r="DL36" s="602">
        <v>825787</v>
      </c>
      <c r="DM36" s="594"/>
      <c r="DN36" s="594"/>
      <c r="DO36" s="594"/>
      <c r="DP36" s="594"/>
      <c r="DQ36" s="594"/>
      <c r="DR36" s="594"/>
      <c r="DS36" s="594"/>
      <c r="DT36" s="594"/>
      <c r="DU36" s="594"/>
      <c r="DV36" s="595"/>
      <c r="DW36" s="598">
        <v>19.2</v>
      </c>
      <c r="DX36" s="623"/>
      <c r="DY36" s="623"/>
      <c r="DZ36" s="623"/>
      <c r="EA36" s="623"/>
      <c r="EB36" s="623"/>
      <c r="EC36" s="624"/>
    </row>
    <row r="37" spans="2:133" ht="11.25" customHeight="1" x14ac:dyDescent="0.15">
      <c r="AQ37" s="672" t="s">
        <v>310</v>
      </c>
      <c r="AR37" s="673"/>
      <c r="AS37" s="673"/>
      <c r="AT37" s="673"/>
      <c r="AU37" s="673"/>
      <c r="AV37" s="673"/>
      <c r="AW37" s="673"/>
      <c r="AX37" s="673"/>
      <c r="AY37" s="674"/>
      <c r="AZ37" s="593">
        <v>137077</v>
      </c>
      <c r="BA37" s="594"/>
      <c r="BB37" s="594"/>
      <c r="BC37" s="594"/>
      <c r="BD37" s="625"/>
      <c r="BE37" s="625"/>
      <c r="BF37" s="650"/>
      <c r="BG37" s="607" t="s">
        <v>311</v>
      </c>
      <c r="BH37" s="608"/>
      <c r="BI37" s="608"/>
      <c r="BJ37" s="608"/>
      <c r="BK37" s="608"/>
      <c r="BL37" s="608"/>
      <c r="BM37" s="608"/>
      <c r="BN37" s="608"/>
      <c r="BO37" s="608"/>
      <c r="BP37" s="608"/>
      <c r="BQ37" s="608"/>
      <c r="BR37" s="608"/>
      <c r="BS37" s="608"/>
      <c r="BT37" s="608"/>
      <c r="BU37" s="609"/>
      <c r="BV37" s="593">
        <v>1656</v>
      </c>
      <c r="BW37" s="594"/>
      <c r="BX37" s="594"/>
      <c r="BY37" s="594"/>
      <c r="BZ37" s="594"/>
      <c r="CA37" s="594"/>
      <c r="CB37" s="603"/>
      <c r="CD37" s="607" t="s">
        <v>312</v>
      </c>
      <c r="CE37" s="608"/>
      <c r="CF37" s="608"/>
      <c r="CG37" s="608"/>
      <c r="CH37" s="608"/>
      <c r="CI37" s="608"/>
      <c r="CJ37" s="608"/>
      <c r="CK37" s="608"/>
      <c r="CL37" s="608"/>
      <c r="CM37" s="608"/>
      <c r="CN37" s="608"/>
      <c r="CO37" s="608"/>
      <c r="CP37" s="608"/>
      <c r="CQ37" s="609"/>
      <c r="CR37" s="593">
        <v>422302</v>
      </c>
      <c r="CS37" s="625"/>
      <c r="CT37" s="625"/>
      <c r="CU37" s="625"/>
      <c r="CV37" s="625"/>
      <c r="CW37" s="625"/>
      <c r="CX37" s="625"/>
      <c r="CY37" s="626"/>
      <c r="CZ37" s="627">
        <v>5</v>
      </c>
      <c r="DA37" s="628"/>
      <c r="DB37" s="628"/>
      <c r="DC37" s="629"/>
      <c r="DD37" s="602">
        <v>421387</v>
      </c>
      <c r="DE37" s="625"/>
      <c r="DF37" s="625"/>
      <c r="DG37" s="625"/>
      <c r="DH37" s="625"/>
      <c r="DI37" s="625"/>
      <c r="DJ37" s="625"/>
      <c r="DK37" s="626"/>
      <c r="DL37" s="602">
        <v>407302</v>
      </c>
      <c r="DM37" s="625"/>
      <c r="DN37" s="625"/>
      <c r="DO37" s="625"/>
      <c r="DP37" s="625"/>
      <c r="DQ37" s="625"/>
      <c r="DR37" s="625"/>
      <c r="DS37" s="625"/>
      <c r="DT37" s="625"/>
      <c r="DU37" s="625"/>
      <c r="DV37" s="626"/>
      <c r="DW37" s="598">
        <v>9.5</v>
      </c>
      <c r="DX37" s="623"/>
      <c r="DY37" s="623"/>
      <c r="DZ37" s="623"/>
      <c r="EA37" s="623"/>
      <c r="EB37" s="623"/>
      <c r="EC37" s="624"/>
    </row>
    <row r="38" spans="2:133" ht="11.25" customHeight="1" x14ac:dyDescent="0.15">
      <c r="AQ38" s="672" t="s">
        <v>313</v>
      </c>
      <c r="AR38" s="673"/>
      <c r="AS38" s="673"/>
      <c r="AT38" s="673"/>
      <c r="AU38" s="673"/>
      <c r="AV38" s="673"/>
      <c r="AW38" s="673"/>
      <c r="AX38" s="673"/>
      <c r="AY38" s="674"/>
      <c r="AZ38" s="593">
        <v>39626</v>
      </c>
      <c r="BA38" s="594"/>
      <c r="BB38" s="594"/>
      <c r="BC38" s="594"/>
      <c r="BD38" s="625"/>
      <c r="BE38" s="625"/>
      <c r="BF38" s="650"/>
      <c r="BG38" s="607" t="s">
        <v>314</v>
      </c>
      <c r="BH38" s="608"/>
      <c r="BI38" s="608"/>
      <c r="BJ38" s="608"/>
      <c r="BK38" s="608"/>
      <c r="BL38" s="608"/>
      <c r="BM38" s="608"/>
      <c r="BN38" s="608"/>
      <c r="BO38" s="608"/>
      <c r="BP38" s="608"/>
      <c r="BQ38" s="608"/>
      <c r="BR38" s="608"/>
      <c r="BS38" s="608"/>
      <c r="BT38" s="608"/>
      <c r="BU38" s="609"/>
      <c r="BV38" s="593">
        <v>2958</v>
      </c>
      <c r="BW38" s="594"/>
      <c r="BX38" s="594"/>
      <c r="BY38" s="594"/>
      <c r="BZ38" s="594"/>
      <c r="CA38" s="594"/>
      <c r="CB38" s="603"/>
      <c r="CD38" s="607" t="s">
        <v>315</v>
      </c>
      <c r="CE38" s="608"/>
      <c r="CF38" s="608"/>
      <c r="CG38" s="608"/>
      <c r="CH38" s="608"/>
      <c r="CI38" s="608"/>
      <c r="CJ38" s="608"/>
      <c r="CK38" s="608"/>
      <c r="CL38" s="608"/>
      <c r="CM38" s="608"/>
      <c r="CN38" s="608"/>
      <c r="CO38" s="608"/>
      <c r="CP38" s="608"/>
      <c r="CQ38" s="609"/>
      <c r="CR38" s="593">
        <v>612998</v>
      </c>
      <c r="CS38" s="594"/>
      <c r="CT38" s="594"/>
      <c r="CU38" s="594"/>
      <c r="CV38" s="594"/>
      <c r="CW38" s="594"/>
      <c r="CX38" s="594"/>
      <c r="CY38" s="595"/>
      <c r="CZ38" s="627">
        <v>7.2</v>
      </c>
      <c r="DA38" s="628"/>
      <c r="DB38" s="628"/>
      <c r="DC38" s="629"/>
      <c r="DD38" s="602">
        <v>537300</v>
      </c>
      <c r="DE38" s="594"/>
      <c r="DF38" s="594"/>
      <c r="DG38" s="594"/>
      <c r="DH38" s="594"/>
      <c r="DI38" s="594"/>
      <c r="DJ38" s="594"/>
      <c r="DK38" s="595"/>
      <c r="DL38" s="602">
        <v>510926</v>
      </c>
      <c r="DM38" s="594"/>
      <c r="DN38" s="594"/>
      <c r="DO38" s="594"/>
      <c r="DP38" s="594"/>
      <c r="DQ38" s="594"/>
      <c r="DR38" s="594"/>
      <c r="DS38" s="594"/>
      <c r="DT38" s="594"/>
      <c r="DU38" s="594"/>
      <c r="DV38" s="595"/>
      <c r="DW38" s="598">
        <v>11.9</v>
      </c>
      <c r="DX38" s="623"/>
      <c r="DY38" s="623"/>
      <c r="DZ38" s="623"/>
      <c r="EA38" s="623"/>
      <c r="EB38" s="623"/>
      <c r="EC38" s="624"/>
    </row>
    <row r="39" spans="2:133" ht="11.25" customHeight="1" x14ac:dyDescent="0.15">
      <c r="AQ39" s="672" t="s">
        <v>316</v>
      </c>
      <c r="AR39" s="673"/>
      <c r="AS39" s="673"/>
      <c r="AT39" s="673"/>
      <c r="AU39" s="673"/>
      <c r="AV39" s="673"/>
      <c r="AW39" s="673"/>
      <c r="AX39" s="673"/>
      <c r="AY39" s="674"/>
      <c r="AZ39" s="593">
        <v>15232</v>
      </c>
      <c r="BA39" s="594"/>
      <c r="BB39" s="594"/>
      <c r="BC39" s="594"/>
      <c r="BD39" s="625"/>
      <c r="BE39" s="625"/>
      <c r="BF39" s="650"/>
      <c r="BG39" s="678" t="s">
        <v>317</v>
      </c>
      <c r="BH39" s="679"/>
      <c r="BI39" s="679"/>
      <c r="BJ39" s="679"/>
      <c r="BK39" s="679"/>
      <c r="BL39" s="187"/>
      <c r="BM39" s="608" t="s">
        <v>318</v>
      </c>
      <c r="BN39" s="608"/>
      <c r="BO39" s="608"/>
      <c r="BP39" s="608"/>
      <c r="BQ39" s="608"/>
      <c r="BR39" s="608"/>
      <c r="BS39" s="608"/>
      <c r="BT39" s="608"/>
      <c r="BU39" s="609"/>
      <c r="BV39" s="593">
        <v>114</v>
      </c>
      <c r="BW39" s="594"/>
      <c r="BX39" s="594"/>
      <c r="BY39" s="594"/>
      <c r="BZ39" s="594"/>
      <c r="CA39" s="594"/>
      <c r="CB39" s="603"/>
      <c r="CD39" s="607" t="s">
        <v>319</v>
      </c>
      <c r="CE39" s="608"/>
      <c r="CF39" s="608"/>
      <c r="CG39" s="608"/>
      <c r="CH39" s="608"/>
      <c r="CI39" s="608"/>
      <c r="CJ39" s="608"/>
      <c r="CK39" s="608"/>
      <c r="CL39" s="608"/>
      <c r="CM39" s="608"/>
      <c r="CN39" s="608"/>
      <c r="CO39" s="608"/>
      <c r="CP39" s="608"/>
      <c r="CQ39" s="609"/>
      <c r="CR39" s="593">
        <v>160843</v>
      </c>
      <c r="CS39" s="625"/>
      <c r="CT39" s="625"/>
      <c r="CU39" s="625"/>
      <c r="CV39" s="625"/>
      <c r="CW39" s="625"/>
      <c r="CX39" s="625"/>
      <c r="CY39" s="626"/>
      <c r="CZ39" s="627">
        <v>1.9</v>
      </c>
      <c r="DA39" s="628"/>
      <c r="DB39" s="628"/>
      <c r="DC39" s="629"/>
      <c r="DD39" s="602">
        <v>155200</v>
      </c>
      <c r="DE39" s="625"/>
      <c r="DF39" s="625"/>
      <c r="DG39" s="625"/>
      <c r="DH39" s="625"/>
      <c r="DI39" s="625"/>
      <c r="DJ39" s="625"/>
      <c r="DK39" s="626"/>
      <c r="DL39" s="602" t="s">
        <v>110</v>
      </c>
      <c r="DM39" s="625"/>
      <c r="DN39" s="625"/>
      <c r="DO39" s="625"/>
      <c r="DP39" s="625"/>
      <c r="DQ39" s="625"/>
      <c r="DR39" s="625"/>
      <c r="DS39" s="625"/>
      <c r="DT39" s="625"/>
      <c r="DU39" s="625"/>
      <c r="DV39" s="626"/>
      <c r="DW39" s="598" t="s">
        <v>110</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320</v>
      </c>
      <c r="AR40" s="673"/>
      <c r="AS40" s="673"/>
      <c r="AT40" s="673"/>
      <c r="AU40" s="673"/>
      <c r="AV40" s="673"/>
      <c r="AW40" s="673"/>
      <c r="AX40" s="673"/>
      <c r="AY40" s="674"/>
      <c r="AZ40" s="593">
        <v>121339</v>
      </c>
      <c r="BA40" s="594"/>
      <c r="BB40" s="594"/>
      <c r="BC40" s="594"/>
      <c r="BD40" s="625"/>
      <c r="BE40" s="625"/>
      <c r="BF40" s="650"/>
      <c r="BG40" s="678"/>
      <c r="BH40" s="679"/>
      <c r="BI40" s="679"/>
      <c r="BJ40" s="679"/>
      <c r="BK40" s="679"/>
      <c r="BL40" s="187"/>
      <c r="BM40" s="608" t="s">
        <v>321</v>
      </c>
      <c r="BN40" s="608"/>
      <c r="BO40" s="608"/>
      <c r="BP40" s="608"/>
      <c r="BQ40" s="608"/>
      <c r="BR40" s="608"/>
      <c r="BS40" s="608"/>
      <c r="BT40" s="608"/>
      <c r="BU40" s="609"/>
      <c r="BV40" s="593">
        <v>120</v>
      </c>
      <c r="BW40" s="594"/>
      <c r="BX40" s="594"/>
      <c r="BY40" s="594"/>
      <c r="BZ40" s="594"/>
      <c r="CA40" s="594"/>
      <c r="CB40" s="603"/>
      <c r="CD40" s="607" t="s">
        <v>322</v>
      </c>
      <c r="CE40" s="608"/>
      <c r="CF40" s="608"/>
      <c r="CG40" s="608"/>
      <c r="CH40" s="608"/>
      <c r="CI40" s="608"/>
      <c r="CJ40" s="608"/>
      <c r="CK40" s="608"/>
      <c r="CL40" s="608"/>
      <c r="CM40" s="608"/>
      <c r="CN40" s="608"/>
      <c r="CO40" s="608"/>
      <c r="CP40" s="608"/>
      <c r="CQ40" s="609"/>
      <c r="CR40" s="593">
        <v>106990</v>
      </c>
      <c r="CS40" s="594"/>
      <c r="CT40" s="594"/>
      <c r="CU40" s="594"/>
      <c r="CV40" s="594"/>
      <c r="CW40" s="594"/>
      <c r="CX40" s="594"/>
      <c r="CY40" s="595"/>
      <c r="CZ40" s="627">
        <v>1.3</v>
      </c>
      <c r="DA40" s="628"/>
      <c r="DB40" s="628"/>
      <c r="DC40" s="629"/>
      <c r="DD40" s="602">
        <v>15853</v>
      </c>
      <c r="DE40" s="594"/>
      <c r="DF40" s="594"/>
      <c r="DG40" s="594"/>
      <c r="DH40" s="594"/>
      <c r="DI40" s="594"/>
      <c r="DJ40" s="594"/>
      <c r="DK40" s="595"/>
      <c r="DL40" s="602">
        <v>8188</v>
      </c>
      <c r="DM40" s="594"/>
      <c r="DN40" s="594"/>
      <c r="DO40" s="594"/>
      <c r="DP40" s="594"/>
      <c r="DQ40" s="594"/>
      <c r="DR40" s="594"/>
      <c r="DS40" s="594"/>
      <c r="DT40" s="594"/>
      <c r="DU40" s="594"/>
      <c r="DV40" s="595"/>
      <c r="DW40" s="598">
        <v>0.2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323</v>
      </c>
      <c r="AR41" s="614"/>
      <c r="AS41" s="614"/>
      <c r="AT41" s="614"/>
      <c r="AU41" s="614"/>
      <c r="AV41" s="614"/>
      <c r="AW41" s="614"/>
      <c r="AX41" s="614"/>
      <c r="AY41" s="615"/>
      <c r="AZ41" s="665">
        <v>314956</v>
      </c>
      <c r="BA41" s="666"/>
      <c r="BB41" s="666"/>
      <c r="BC41" s="666"/>
      <c r="BD41" s="661"/>
      <c r="BE41" s="661"/>
      <c r="BF41" s="663"/>
      <c r="BG41" s="680"/>
      <c r="BH41" s="681"/>
      <c r="BI41" s="681"/>
      <c r="BJ41" s="681"/>
      <c r="BK41" s="681"/>
      <c r="BL41" s="189"/>
      <c r="BM41" s="614" t="s">
        <v>324</v>
      </c>
      <c r="BN41" s="614"/>
      <c r="BO41" s="614"/>
      <c r="BP41" s="614"/>
      <c r="BQ41" s="614"/>
      <c r="BR41" s="614"/>
      <c r="BS41" s="614"/>
      <c r="BT41" s="614"/>
      <c r="BU41" s="615"/>
      <c r="BV41" s="665">
        <v>303</v>
      </c>
      <c r="BW41" s="666"/>
      <c r="BX41" s="666"/>
      <c r="BY41" s="666"/>
      <c r="BZ41" s="666"/>
      <c r="CA41" s="666"/>
      <c r="CB41" s="675"/>
      <c r="CD41" s="607" t="s">
        <v>325</v>
      </c>
      <c r="CE41" s="608"/>
      <c r="CF41" s="608"/>
      <c r="CG41" s="608"/>
      <c r="CH41" s="608"/>
      <c r="CI41" s="608"/>
      <c r="CJ41" s="608"/>
      <c r="CK41" s="608"/>
      <c r="CL41" s="608"/>
      <c r="CM41" s="608"/>
      <c r="CN41" s="608"/>
      <c r="CO41" s="608"/>
      <c r="CP41" s="608"/>
      <c r="CQ41" s="609"/>
      <c r="CR41" s="593" t="s">
        <v>212</v>
      </c>
      <c r="CS41" s="625"/>
      <c r="CT41" s="625"/>
      <c r="CU41" s="625"/>
      <c r="CV41" s="625"/>
      <c r="CW41" s="625"/>
      <c r="CX41" s="625"/>
      <c r="CY41" s="626"/>
      <c r="CZ41" s="627" t="s">
        <v>212</v>
      </c>
      <c r="DA41" s="628"/>
      <c r="DB41" s="628"/>
      <c r="DC41" s="629"/>
      <c r="DD41" s="602" t="s">
        <v>212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327</v>
      </c>
      <c r="CE42" s="591"/>
      <c r="CF42" s="591"/>
      <c r="CG42" s="591"/>
      <c r="CH42" s="591"/>
      <c r="CI42" s="591"/>
      <c r="CJ42" s="591"/>
      <c r="CK42" s="591"/>
      <c r="CL42" s="591"/>
      <c r="CM42" s="591"/>
      <c r="CN42" s="591"/>
      <c r="CO42" s="591"/>
      <c r="CP42" s="591"/>
      <c r="CQ42" s="592"/>
      <c r="CR42" s="593">
        <v>3209684</v>
      </c>
      <c r="CS42" s="594"/>
      <c r="CT42" s="594"/>
      <c r="CU42" s="594"/>
      <c r="CV42" s="594"/>
      <c r="CW42" s="594"/>
      <c r="CX42" s="594"/>
      <c r="CY42" s="595"/>
      <c r="CZ42" s="627">
        <v>37.700000000000003</v>
      </c>
      <c r="DA42" s="676"/>
      <c r="DB42" s="676"/>
      <c r="DC42" s="677"/>
      <c r="DD42" s="602">
        <v>640130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329</v>
      </c>
      <c r="CE43" s="591"/>
      <c r="CF43" s="591"/>
      <c r="CG43" s="591"/>
      <c r="CH43" s="591"/>
      <c r="CI43" s="591"/>
      <c r="CJ43" s="591"/>
      <c r="CK43" s="591"/>
      <c r="CL43" s="591"/>
      <c r="CM43" s="591"/>
      <c r="CN43" s="591"/>
      <c r="CO43" s="591"/>
      <c r="CP43" s="591"/>
      <c r="CQ43" s="592"/>
      <c r="CR43" s="593">
        <v>75293</v>
      </c>
      <c r="CS43" s="625"/>
      <c r="CT43" s="625"/>
      <c r="CU43" s="625"/>
      <c r="CV43" s="625"/>
      <c r="CW43" s="625"/>
      <c r="CX43" s="625"/>
      <c r="CY43" s="626"/>
      <c r="CZ43" s="627">
        <v>0.9</v>
      </c>
      <c r="DA43" s="628"/>
      <c r="DB43" s="628"/>
      <c r="DC43" s="629"/>
      <c r="DD43" s="602">
        <v>63964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330</v>
      </c>
      <c r="CD44" s="699" t="s">
        <v>284</v>
      </c>
      <c r="CE44" s="700"/>
      <c r="CF44" s="590" t="s">
        <v>331</v>
      </c>
      <c r="CG44" s="591"/>
      <c r="CH44" s="591"/>
      <c r="CI44" s="591"/>
      <c r="CJ44" s="591"/>
      <c r="CK44" s="591"/>
      <c r="CL44" s="591"/>
      <c r="CM44" s="591"/>
      <c r="CN44" s="591"/>
      <c r="CO44" s="591"/>
      <c r="CP44" s="591"/>
      <c r="CQ44" s="592"/>
      <c r="CR44" s="593">
        <v>3177647</v>
      </c>
      <c r="CS44" s="594"/>
      <c r="CT44" s="594"/>
      <c r="CU44" s="594"/>
      <c r="CV44" s="594"/>
      <c r="CW44" s="594"/>
      <c r="CX44" s="594"/>
      <c r="CY44" s="595"/>
      <c r="CZ44" s="627">
        <v>37.299999999999997</v>
      </c>
      <c r="DA44" s="676"/>
      <c r="DB44" s="676"/>
      <c r="DC44" s="677"/>
      <c r="DD44" s="602">
        <v>631093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332</v>
      </c>
      <c r="CG45" s="591"/>
      <c r="CH45" s="591"/>
      <c r="CI45" s="591"/>
      <c r="CJ45" s="591"/>
      <c r="CK45" s="591"/>
      <c r="CL45" s="591"/>
      <c r="CM45" s="591"/>
      <c r="CN45" s="591"/>
      <c r="CO45" s="591"/>
      <c r="CP45" s="591"/>
      <c r="CQ45" s="592"/>
      <c r="CR45" s="593">
        <v>1350170</v>
      </c>
      <c r="CS45" s="625"/>
      <c r="CT45" s="625"/>
      <c r="CU45" s="625"/>
      <c r="CV45" s="625"/>
      <c r="CW45" s="625"/>
      <c r="CX45" s="625"/>
      <c r="CY45" s="626"/>
      <c r="CZ45" s="627">
        <v>15.9</v>
      </c>
      <c r="DA45" s="628"/>
      <c r="DB45" s="628"/>
      <c r="DC45" s="629"/>
      <c r="DD45" s="602">
        <v>34643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333</v>
      </c>
      <c r="CG46" s="591"/>
      <c r="CH46" s="591"/>
      <c r="CI46" s="591"/>
      <c r="CJ46" s="591"/>
      <c r="CK46" s="591"/>
      <c r="CL46" s="591"/>
      <c r="CM46" s="591"/>
      <c r="CN46" s="591"/>
      <c r="CO46" s="591"/>
      <c r="CP46" s="591"/>
      <c r="CQ46" s="592"/>
      <c r="CR46" s="593">
        <v>1630954</v>
      </c>
      <c r="CS46" s="594"/>
      <c r="CT46" s="594"/>
      <c r="CU46" s="594"/>
      <c r="CV46" s="594"/>
      <c r="CW46" s="594"/>
      <c r="CX46" s="594"/>
      <c r="CY46" s="595"/>
      <c r="CZ46" s="627">
        <v>19.2</v>
      </c>
      <c r="DA46" s="676"/>
      <c r="DB46" s="676"/>
      <c r="DC46" s="677"/>
      <c r="DD46" s="602">
        <v>579707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334</v>
      </c>
      <c r="CG47" s="591"/>
      <c r="CH47" s="591"/>
      <c r="CI47" s="591"/>
      <c r="CJ47" s="591"/>
      <c r="CK47" s="591"/>
      <c r="CL47" s="591"/>
      <c r="CM47" s="591"/>
      <c r="CN47" s="591"/>
      <c r="CO47" s="591"/>
      <c r="CP47" s="591"/>
      <c r="CQ47" s="592"/>
      <c r="CR47" s="593">
        <v>32037</v>
      </c>
      <c r="CS47" s="625"/>
      <c r="CT47" s="625"/>
      <c r="CU47" s="625"/>
      <c r="CV47" s="625"/>
      <c r="CW47" s="625"/>
      <c r="CX47" s="625"/>
      <c r="CY47" s="626"/>
      <c r="CZ47" s="627">
        <v>0.4</v>
      </c>
      <c r="DA47" s="628"/>
      <c r="DB47" s="628"/>
      <c r="DC47" s="629"/>
      <c r="DD47" s="602">
        <v>9037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335</v>
      </c>
      <c r="CG48" s="591"/>
      <c r="CH48" s="591"/>
      <c r="CI48" s="591"/>
      <c r="CJ48" s="591"/>
      <c r="CK48" s="591"/>
      <c r="CL48" s="591"/>
      <c r="CM48" s="591"/>
      <c r="CN48" s="591"/>
      <c r="CO48" s="591"/>
      <c r="CP48" s="591"/>
      <c r="CQ48" s="592"/>
      <c r="CR48" s="593" t="s">
        <v>336</v>
      </c>
      <c r="CS48" s="594"/>
      <c r="CT48" s="594"/>
      <c r="CU48" s="594"/>
      <c r="CV48" s="594"/>
      <c r="CW48" s="594"/>
      <c r="CX48" s="594"/>
      <c r="CY48" s="595"/>
      <c r="CZ48" s="627" t="s">
        <v>336</v>
      </c>
      <c r="DA48" s="676"/>
      <c r="DB48" s="676"/>
      <c r="DC48" s="677"/>
      <c r="DD48" s="602" t="s">
        <v>336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337</v>
      </c>
      <c r="CE49" s="637"/>
      <c r="CF49" s="637"/>
      <c r="CG49" s="637"/>
      <c r="CH49" s="637"/>
      <c r="CI49" s="637"/>
      <c r="CJ49" s="637"/>
      <c r="CK49" s="637"/>
      <c r="CL49" s="637"/>
      <c r="CM49" s="637"/>
      <c r="CN49" s="637"/>
      <c r="CO49" s="637"/>
      <c r="CP49" s="637"/>
      <c r="CQ49" s="638"/>
      <c r="CR49" s="665">
        <v>8508635</v>
      </c>
      <c r="CS49" s="661"/>
      <c r="CT49" s="661"/>
      <c r="CU49" s="661"/>
      <c r="CV49" s="661"/>
      <c r="CW49" s="661"/>
      <c r="CX49" s="661"/>
      <c r="CY49" s="688"/>
      <c r="CZ49" s="689">
        <v>100</v>
      </c>
      <c r="DA49" s="690"/>
      <c r="DB49" s="690"/>
      <c r="DC49" s="691"/>
      <c r="DD49" s="692">
        <v>4767745</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360</v>
      </c>
      <c r="C7" s="720"/>
      <c r="D7" s="720"/>
      <c r="E7" s="720"/>
      <c r="F7" s="720"/>
      <c r="G7" s="720"/>
      <c r="H7" s="720"/>
      <c r="I7" s="720"/>
      <c r="J7" s="720"/>
      <c r="K7" s="720"/>
      <c r="L7" s="720"/>
      <c r="M7" s="720"/>
      <c r="N7" s="720"/>
      <c r="O7" s="720"/>
      <c r="P7" s="721"/>
      <c r="Q7" s="722">
        <v>8808</v>
      </c>
      <c r="R7" s="723"/>
      <c r="S7" s="723"/>
      <c r="T7" s="723"/>
      <c r="U7" s="723"/>
      <c r="V7" s="723">
        <v>8509</v>
      </c>
      <c r="W7" s="723"/>
      <c r="X7" s="723"/>
      <c r="Y7" s="723"/>
      <c r="Z7" s="723"/>
      <c r="AA7" s="723">
        <v>299</v>
      </c>
      <c r="AB7" s="723"/>
      <c r="AC7" s="723"/>
      <c r="AD7" s="723"/>
      <c r="AE7" s="724"/>
      <c r="AF7" s="725">
        <v>256</v>
      </c>
      <c r="AG7" s="726"/>
      <c r="AH7" s="726"/>
      <c r="AI7" s="726"/>
      <c r="AJ7" s="727"/>
      <c r="AK7" s="762">
        <v>9</v>
      </c>
      <c r="AL7" s="763"/>
      <c r="AM7" s="763"/>
      <c r="AN7" s="763"/>
      <c r="AO7" s="763"/>
      <c r="AP7" s="763">
        <v>7952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535</v>
      </c>
      <c r="BT7" s="767"/>
      <c r="BU7" s="767"/>
      <c r="BV7" s="767"/>
      <c r="BW7" s="767"/>
      <c r="BX7" s="767"/>
      <c r="BY7" s="767"/>
      <c r="BZ7" s="767"/>
      <c r="CA7" s="767"/>
      <c r="CB7" s="767"/>
      <c r="CC7" s="767"/>
      <c r="CD7" s="767"/>
      <c r="CE7" s="767"/>
      <c r="CF7" s="767"/>
      <c r="CG7" s="768"/>
      <c r="CH7" s="759">
        <v>0</v>
      </c>
      <c r="CI7" s="760"/>
      <c r="CJ7" s="760"/>
      <c r="CK7" s="760"/>
      <c r="CL7" s="761"/>
      <c r="CM7" s="759">
        <v>20</v>
      </c>
      <c r="CN7" s="760"/>
      <c r="CO7" s="760"/>
      <c r="CP7" s="760"/>
      <c r="CQ7" s="761"/>
      <c r="CR7" s="759">
        <v>9</v>
      </c>
      <c r="CS7" s="760"/>
      <c r="CT7" s="760"/>
      <c r="CU7" s="760"/>
      <c r="CV7" s="761"/>
      <c r="CW7" s="759" t="s">
        <v>534</v>
      </c>
      <c r="CX7" s="760"/>
      <c r="CY7" s="760"/>
      <c r="CZ7" s="760"/>
      <c r="DA7" s="761"/>
      <c r="DB7" s="759" t="s">
        <v>533</v>
      </c>
      <c r="DC7" s="760"/>
      <c r="DD7" s="760"/>
      <c r="DE7" s="760"/>
      <c r="DF7" s="761"/>
      <c r="DG7" s="759" t="s">
        <v>534</v>
      </c>
      <c r="DH7" s="760"/>
      <c r="DI7" s="760"/>
      <c r="DJ7" s="760"/>
      <c r="DK7" s="761"/>
      <c r="DL7" s="759" t="s">
        <v>534</v>
      </c>
      <c r="DM7" s="760"/>
      <c r="DN7" s="760"/>
      <c r="DO7" s="760"/>
      <c r="DP7" s="761"/>
      <c r="DQ7" s="759" t="s">
        <v>534</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362</v>
      </c>
      <c r="B23" s="778" t="s">
        <v>363</v>
      </c>
      <c r="C23" s="779"/>
      <c r="D23" s="779"/>
      <c r="E23" s="779"/>
      <c r="F23" s="779"/>
      <c r="G23" s="779"/>
      <c r="H23" s="779"/>
      <c r="I23" s="779"/>
      <c r="J23" s="779"/>
      <c r="K23" s="779"/>
      <c r="L23" s="779"/>
      <c r="M23" s="779"/>
      <c r="N23" s="779"/>
      <c r="O23" s="779"/>
      <c r="P23" s="780"/>
      <c r="Q23" s="781">
        <v>8808</v>
      </c>
      <c r="R23" s="782"/>
      <c r="S23" s="782"/>
      <c r="T23" s="782"/>
      <c r="U23" s="782"/>
      <c r="V23" s="782">
        <v>8509</v>
      </c>
      <c r="W23" s="782"/>
      <c r="X23" s="782"/>
      <c r="Y23" s="782"/>
      <c r="Z23" s="782"/>
      <c r="AA23" s="782">
        <v>299</v>
      </c>
      <c r="AB23" s="782"/>
      <c r="AC23" s="782"/>
      <c r="AD23" s="782"/>
      <c r="AE23" s="783"/>
      <c r="AF23" s="784">
        <v>256</v>
      </c>
      <c r="AG23" s="782"/>
      <c r="AH23" s="782"/>
      <c r="AI23" s="782"/>
      <c r="AJ23" s="785"/>
      <c r="AK23" s="786"/>
      <c r="AL23" s="787"/>
      <c r="AM23" s="787"/>
      <c r="AN23" s="787"/>
      <c r="AO23" s="787"/>
      <c r="AP23" s="782">
        <v>7952</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343</v>
      </c>
      <c r="B26" s="729"/>
      <c r="C26" s="729"/>
      <c r="D26" s="729"/>
      <c r="E26" s="729"/>
      <c r="F26" s="729"/>
      <c r="G26" s="729"/>
      <c r="H26" s="729"/>
      <c r="I26" s="729"/>
      <c r="J26" s="729"/>
      <c r="K26" s="729"/>
      <c r="L26" s="729"/>
      <c r="M26" s="729"/>
      <c r="N26" s="729"/>
      <c r="O26" s="729"/>
      <c r="P26" s="730"/>
      <c r="Q26" s="705" t="s">
        <v>366</v>
      </c>
      <c r="R26" s="706"/>
      <c r="S26" s="706"/>
      <c r="T26" s="706"/>
      <c r="U26" s="707"/>
      <c r="V26" s="705" t="s">
        <v>367</v>
      </c>
      <c r="W26" s="706"/>
      <c r="X26" s="706"/>
      <c r="Y26" s="706"/>
      <c r="Z26" s="707"/>
      <c r="AA26" s="705" t="s">
        <v>368</v>
      </c>
      <c r="AB26" s="706"/>
      <c r="AC26" s="706"/>
      <c r="AD26" s="706"/>
      <c r="AE26" s="706"/>
      <c r="AF26" s="800" t="s">
        <v>369</v>
      </c>
      <c r="AG26" s="801"/>
      <c r="AH26" s="801"/>
      <c r="AI26" s="801"/>
      <c r="AJ26" s="802"/>
      <c r="AK26" s="706" t="s">
        <v>370</v>
      </c>
      <c r="AL26" s="706"/>
      <c r="AM26" s="706"/>
      <c r="AN26" s="706"/>
      <c r="AO26" s="707"/>
      <c r="AP26" s="705" t="s">
        <v>371</v>
      </c>
      <c r="AQ26" s="706"/>
      <c r="AR26" s="706"/>
      <c r="AS26" s="706"/>
      <c r="AT26" s="707"/>
      <c r="AU26" s="705" t="s">
        <v>372</v>
      </c>
      <c r="AV26" s="706"/>
      <c r="AW26" s="706"/>
      <c r="AX26" s="706"/>
      <c r="AY26" s="707"/>
      <c r="AZ26" s="705" t="s">
        <v>373</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374</v>
      </c>
      <c r="C28" s="720"/>
      <c r="D28" s="720"/>
      <c r="E28" s="720"/>
      <c r="F28" s="720"/>
      <c r="G28" s="720"/>
      <c r="H28" s="720"/>
      <c r="I28" s="720"/>
      <c r="J28" s="720"/>
      <c r="K28" s="720"/>
      <c r="L28" s="720"/>
      <c r="M28" s="720"/>
      <c r="N28" s="720"/>
      <c r="O28" s="720"/>
      <c r="P28" s="721"/>
      <c r="Q28" s="810">
        <v>1382</v>
      </c>
      <c r="R28" s="811"/>
      <c r="S28" s="811"/>
      <c r="T28" s="811"/>
      <c r="U28" s="811"/>
      <c r="V28" s="811">
        <v>1371</v>
      </c>
      <c r="W28" s="811"/>
      <c r="X28" s="811"/>
      <c r="Y28" s="811"/>
      <c r="Z28" s="811"/>
      <c r="AA28" s="811">
        <v>11</v>
      </c>
      <c r="AB28" s="811"/>
      <c r="AC28" s="811"/>
      <c r="AD28" s="811"/>
      <c r="AE28" s="812"/>
      <c r="AF28" s="813">
        <v>11</v>
      </c>
      <c r="AG28" s="811"/>
      <c r="AH28" s="811"/>
      <c r="AI28" s="811"/>
      <c r="AJ28" s="814"/>
      <c r="AK28" s="815">
        <v>121</v>
      </c>
      <c r="AL28" s="806"/>
      <c r="AM28" s="806"/>
      <c r="AN28" s="806"/>
      <c r="AO28" s="806"/>
      <c r="AP28" s="806" t="s">
        <v>532</v>
      </c>
      <c r="AQ28" s="806"/>
      <c r="AR28" s="806"/>
      <c r="AS28" s="806"/>
      <c r="AT28" s="806"/>
      <c r="AU28" s="806" t="s">
        <v>529</v>
      </c>
      <c r="AV28" s="806"/>
      <c r="AW28" s="806"/>
      <c r="AX28" s="806"/>
      <c r="AY28" s="806"/>
      <c r="AZ28" s="807" t="s">
        <v>529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375</v>
      </c>
      <c r="C29" s="744"/>
      <c r="D29" s="744"/>
      <c r="E29" s="744"/>
      <c r="F29" s="744"/>
      <c r="G29" s="744"/>
      <c r="H29" s="744"/>
      <c r="I29" s="744"/>
      <c r="J29" s="744"/>
      <c r="K29" s="744"/>
      <c r="L29" s="744"/>
      <c r="M29" s="744"/>
      <c r="N29" s="744"/>
      <c r="O29" s="744"/>
      <c r="P29" s="745"/>
      <c r="Q29" s="746">
        <v>844</v>
      </c>
      <c r="R29" s="747"/>
      <c r="S29" s="747"/>
      <c r="T29" s="747"/>
      <c r="U29" s="747"/>
      <c r="V29" s="747">
        <v>827</v>
      </c>
      <c r="W29" s="747"/>
      <c r="X29" s="747"/>
      <c r="Y29" s="747"/>
      <c r="Z29" s="747"/>
      <c r="AA29" s="747">
        <v>17</v>
      </c>
      <c r="AB29" s="747"/>
      <c r="AC29" s="747"/>
      <c r="AD29" s="747"/>
      <c r="AE29" s="748"/>
      <c r="AF29" s="749">
        <v>17</v>
      </c>
      <c r="AG29" s="750"/>
      <c r="AH29" s="750"/>
      <c r="AI29" s="750"/>
      <c r="AJ29" s="751"/>
      <c r="AK29" s="818">
        <v>145</v>
      </c>
      <c r="AL29" s="819"/>
      <c r="AM29" s="819"/>
      <c r="AN29" s="819"/>
      <c r="AO29" s="819"/>
      <c r="AP29" s="819" t="s">
        <v>533</v>
      </c>
      <c r="AQ29" s="819"/>
      <c r="AR29" s="819"/>
      <c r="AS29" s="819"/>
      <c r="AT29" s="819"/>
      <c r="AU29" s="819" t="s">
        <v>529</v>
      </c>
      <c r="AV29" s="819"/>
      <c r="AW29" s="819"/>
      <c r="AX29" s="819"/>
      <c r="AY29" s="819"/>
      <c r="AZ29" s="820" t="s">
        <v>529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376</v>
      </c>
      <c r="C30" s="744"/>
      <c r="D30" s="744"/>
      <c r="E30" s="744"/>
      <c r="F30" s="744"/>
      <c r="G30" s="744"/>
      <c r="H30" s="744"/>
      <c r="I30" s="744"/>
      <c r="J30" s="744"/>
      <c r="K30" s="744"/>
      <c r="L30" s="744"/>
      <c r="M30" s="744"/>
      <c r="N30" s="744"/>
      <c r="O30" s="744"/>
      <c r="P30" s="745"/>
      <c r="Q30" s="746">
        <v>130</v>
      </c>
      <c r="R30" s="747"/>
      <c r="S30" s="747"/>
      <c r="T30" s="747"/>
      <c r="U30" s="747"/>
      <c r="V30" s="747">
        <v>130</v>
      </c>
      <c r="W30" s="747"/>
      <c r="X30" s="747"/>
      <c r="Y30" s="747"/>
      <c r="Z30" s="747"/>
      <c r="AA30" s="747">
        <v>0</v>
      </c>
      <c r="AB30" s="747"/>
      <c r="AC30" s="747"/>
      <c r="AD30" s="747"/>
      <c r="AE30" s="748"/>
      <c r="AF30" s="749">
        <v>0</v>
      </c>
      <c r="AG30" s="750"/>
      <c r="AH30" s="750"/>
      <c r="AI30" s="750"/>
      <c r="AJ30" s="751"/>
      <c r="AK30" s="818">
        <v>169</v>
      </c>
      <c r="AL30" s="819"/>
      <c r="AM30" s="819"/>
      <c r="AN30" s="819"/>
      <c r="AO30" s="819"/>
      <c r="AP30" s="819" t="s">
        <v>533</v>
      </c>
      <c r="AQ30" s="819"/>
      <c r="AR30" s="819"/>
      <c r="AS30" s="819"/>
      <c r="AT30" s="819"/>
      <c r="AU30" s="819" t="s">
        <v>529</v>
      </c>
      <c r="AV30" s="819"/>
      <c r="AW30" s="819"/>
      <c r="AX30" s="819"/>
      <c r="AY30" s="819"/>
      <c r="AZ30" s="820" t="s">
        <v>529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377</v>
      </c>
      <c r="C31" s="744"/>
      <c r="D31" s="744"/>
      <c r="E31" s="744"/>
      <c r="F31" s="744"/>
      <c r="G31" s="744"/>
      <c r="H31" s="744"/>
      <c r="I31" s="744"/>
      <c r="J31" s="744"/>
      <c r="K31" s="744"/>
      <c r="L31" s="744"/>
      <c r="M31" s="744"/>
      <c r="N31" s="744"/>
      <c r="O31" s="744"/>
      <c r="P31" s="745"/>
      <c r="Q31" s="746">
        <v>292</v>
      </c>
      <c r="R31" s="747"/>
      <c r="S31" s="747"/>
      <c r="T31" s="747"/>
      <c r="U31" s="747"/>
      <c r="V31" s="747">
        <v>287</v>
      </c>
      <c r="W31" s="747"/>
      <c r="X31" s="747"/>
      <c r="Y31" s="747"/>
      <c r="Z31" s="747"/>
      <c r="AA31" s="747">
        <v>5</v>
      </c>
      <c r="AB31" s="747"/>
      <c r="AC31" s="747"/>
      <c r="AD31" s="747"/>
      <c r="AE31" s="748"/>
      <c r="AF31" s="749">
        <v>5</v>
      </c>
      <c r="AG31" s="750"/>
      <c r="AH31" s="750"/>
      <c r="AI31" s="750"/>
      <c r="AJ31" s="751"/>
      <c r="AK31" s="818">
        <v>1</v>
      </c>
      <c r="AL31" s="819"/>
      <c r="AM31" s="819"/>
      <c r="AN31" s="819"/>
      <c r="AO31" s="819"/>
      <c r="AP31" s="819">
        <v>51</v>
      </c>
      <c r="AQ31" s="819"/>
      <c r="AR31" s="819"/>
      <c r="AS31" s="819"/>
      <c r="AT31" s="819"/>
      <c r="AU31" s="819" t="s">
        <v>529</v>
      </c>
      <c r="AV31" s="819"/>
      <c r="AW31" s="819"/>
      <c r="AX31" s="819"/>
      <c r="AY31" s="819"/>
      <c r="AZ31" s="820" t="s">
        <v>529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378</v>
      </c>
      <c r="C32" s="744"/>
      <c r="D32" s="744"/>
      <c r="E32" s="744"/>
      <c r="F32" s="744"/>
      <c r="G32" s="744"/>
      <c r="H32" s="744"/>
      <c r="I32" s="744"/>
      <c r="J32" s="744"/>
      <c r="K32" s="744"/>
      <c r="L32" s="744"/>
      <c r="M32" s="744"/>
      <c r="N32" s="744"/>
      <c r="O32" s="744"/>
      <c r="P32" s="745"/>
      <c r="Q32" s="746">
        <v>837</v>
      </c>
      <c r="R32" s="747"/>
      <c r="S32" s="747"/>
      <c r="T32" s="747"/>
      <c r="U32" s="747"/>
      <c r="V32" s="747">
        <v>883</v>
      </c>
      <c r="W32" s="747"/>
      <c r="X32" s="747"/>
      <c r="Y32" s="747"/>
      <c r="Z32" s="747"/>
      <c r="AA32" s="747">
        <v>-46</v>
      </c>
      <c r="AB32" s="747"/>
      <c r="AC32" s="747"/>
      <c r="AD32" s="747"/>
      <c r="AE32" s="748"/>
      <c r="AF32" s="749">
        <v>328</v>
      </c>
      <c r="AG32" s="750"/>
      <c r="AH32" s="750"/>
      <c r="AI32" s="750"/>
      <c r="AJ32" s="751"/>
      <c r="AK32" s="818">
        <v>266</v>
      </c>
      <c r="AL32" s="819"/>
      <c r="AM32" s="819"/>
      <c r="AN32" s="819"/>
      <c r="AO32" s="819"/>
      <c r="AP32" s="819">
        <v>61</v>
      </c>
      <c r="AQ32" s="819"/>
      <c r="AR32" s="819"/>
      <c r="AS32" s="819"/>
      <c r="AT32" s="819"/>
      <c r="AU32" s="819">
        <v>42</v>
      </c>
      <c r="AV32" s="819"/>
      <c r="AW32" s="819"/>
      <c r="AX32" s="819"/>
      <c r="AY32" s="819"/>
      <c r="AZ32" s="820" t="s">
        <v>529</v>
      </c>
      <c r="BA32" s="820"/>
      <c r="BB32" s="820"/>
      <c r="BC32" s="820"/>
      <c r="BD32" s="820"/>
      <c r="BE32" s="816" t="s">
        <v>379</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380</v>
      </c>
      <c r="C33" s="744"/>
      <c r="D33" s="744"/>
      <c r="E33" s="744"/>
      <c r="F33" s="744"/>
      <c r="G33" s="744"/>
      <c r="H33" s="744"/>
      <c r="I33" s="744"/>
      <c r="J33" s="744"/>
      <c r="K33" s="744"/>
      <c r="L33" s="744"/>
      <c r="M33" s="744"/>
      <c r="N33" s="744"/>
      <c r="O33" s="744"/>
      <c r="P33" s="745"/>
      <c r="Q33" s="746">
        <v>168</v>
      </c>
      <c r="R33" s="747"/>
      <c r="S33" s="747"/>
      <c r="T33" s="747"/>
      <c r="U33" s="747"/>
      <c r="V33" s="747">
        <v>136</v>
      </c>
      <c r="W33" s="747"/>
      <c r="X33" s="747"/>
      <c r="Y33" s="747"/>
      <c r="Z33" s="747"/>
      <c r="AA33" s="747">
        <v>32</v>
      </c>
      <c r="AB33" s="747"/>
      <c r="AC33" s="747"/>
      <c r="AD33" s="747"/>
      <c r="AE33" s="748"/>
      <c r="AF33" s="749">
        <v>272</v>
      </c>
      <c r="AG33" s="750"/>
      <c r="AH33" s="750"/>
      <c r="AI33" s="750"/>
      <c r="AJ33" s="751"/>
      <c r="AK33" s="818">
        <v>15</v>
      </c>
      <c r="AL33" s="819"/>
      <c r="AM33" s="819"/>
      <c r="AN33" s="819"/>
      <c r="AO33" s="819"/>
      <c r="AP33" s="819">
        <v>504</v>
      </c>
      <c r="AQ33" s="819"/>
      <c r="AR33" s="819"/>
      <c r="AS33" s="819"/>
      <c r="AT33" s="819"/>
      <c r="AU33" s="819" t="s">
        <v>534</v>
      </c>
      <c r="AV33" s="819"/>
      <c r="AW33" s="819"/>
      <c r="AX33" s="819"/>
      <c r="AY33" s="819"/>
      <c r="AZ33" s="820" t="s">
        <v>529</v>
      </c>
      <c r="BA33" s="820"/>
      <c r="BB33" s="820"/>
      <c r="BC33" s="820"/>
      <c r="BD33" s="820"/>
      <c r="BE33" s="816" t="s">
        <v>379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381</v>
      </c>
      <c r="C34" s="744"/>
      <c r="D34" s="744"/>
      <c r="E34" s="744"/>
      <c r="F34" s="744"/>
      <c r="G34" s="744"/>
      <c r="H34" s="744"/>
      <c r="I34" s="744"/>
      <c r="J34" s="744"/>
      <c r="K34" s="744"/>
      <c r="L34" s="744"/>
      <c r="M34" s="744"/>
      <c r="N34" s="744"/>
      <c r="O34" s="744"/>
      <c r="P34" s="745"/>
      <c r="Q34" s="746">
        <v>70</v>
      </c>
      <c r="R34" s="747"/>
      <c r="S34" s="747"/>
      <c r="T34" s="747"/>
      <c r="U34" s="747"/>
      <c r="V34" s="747">
        <v>69</v>
      </c>
      <c r="W34" s="747"/>
      <c r="X34" s="747"/>
      <c r="Y34" s="747"/>
      <c r="Z34" s="747"/>
      <c r="AA34" s="747">
        <v>1</v>
      </c>
      <c r="AB34" s="747"/>
      <c r="AC34" s="747"/>
      <c r="AD34" s="747"/>
      <c r="AE34" s="748"/>
      <c r="AF34" s="749">
        <v>1</v>
      </c>
      <c r="AG34" s="750"/>
      <c r="AH34" s="750"/>
      <c r="AI34" s="750"/>
      <c r="AJ34" s="751"/>
      <c r="AK34" s="818">
        <v>40</v>
      </c>
      <c r="AL34" s="819"/>
      <c r="AM34" s="819"/>
      <c r="AN34" s="819"/>
      <c r="AO34" s="819"/>
      <c r="AP34" s="819">
        <v>516</v>
      </c>
      <c r="AQ34" s="819"/>
      <c r="AR34" s="819"/>
      <c r="AS34" s="819"/>
      <c r="AT34" s="819"/>
      <c r="AU34" s="819">
        <v>457</v>
      </c>
      <c r="AV34" s="819"/>
      <c r="AW34" s="819"/>
      <c r="AX34" s="819"/>
      <c r="AY34" s="819"/>
      <c r="AZ34" s="820" t="s">
        <v>529</v>
      </c>
      <c r="BA34" s="820"/>
      <c r="BB34" s="820"/>
      <c r="BC34" s="820"/>
      <c r="BD34" s="820"/>
      <c r="BE34" s="816" t="s">
        <v>382</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383</v>
      </c>
      <c r="C35" s="744"/>
      <c r="D35" s="744"/>
      <c r="E35" s="744"/>
      <c r="F35" s="744"/>
      <c r="G35" s="744"/>
      <c r="H35" s="744"/>
      <c r="I35" s="744"/>
      <c r="J35" s="744"/>
      <c r="K35" s="744"/>
      <c r="L35" s="744"/>
      <c r="M35" s="744"/>
      <c r="N35" s="744"/>
      <c r="O35" s="744"/>
      <c r="P35" s="745"/>
      <c r="Q35" s="746">
        <v>483</v>
      </c>
      <c r="R35" s="747"/>
      <c r="S35" s="747"/>
      <c r="T35" s="747"/>
      <c r="U35" s="747"/>
      <c r="V35" s="747">
        <v>481</v>
      </c>
      <c r="W35" s="747"/>
      <c r="X35" s="747"/>
      <c r="Y35" s="747"/>
      <c r="Z35" s="747"/>
      <c r="AA35" s="747">
        <v>2</v>
      </c>
      <c r="AB35" s="747"/>
      <c r="AC35" s="747"/>
      <c r="AD35" s="747"/>
      <c r="AE35" s="748"/>
      <c r="AF35" s="749">
        <v>2</v>
      </c>
      <c r="AG35" s="750"/>
      <c r="AH35" s="750"/>
      <c r="AI35" s="750"/>
      <c r="AJ35" s="751"/>
      <c r="AK35" s="818">
        <v>137</v>
      </c>
      <c r="AL35" s="819"/>
      <c r="AM35" s="819"/>
      <c r="AN35" s="819"/>
      <c r="AO35" s="819"/>
      <c r="AP35" s="819">
        <v>2656</v>
      </c>
      <c r="AQ35" s="819"/>
      <c r="AR35" s="819"/>
      <c r="AS35" s="819"/>
      <c r="AT35" s="819"/>
      <c r="AU35" s="819">
        <v>1851</v>
      </c>
      <c r="AV35" s="819"/>
      <c r="AW35" s="819"/>
      <c r="AX35" s="819"/>
      <c r="AY35" s="819"/>
      <c r="AZ35" s="820" t="s">
        <v>529</v>
      </c>
      <c r="BA35" s="820"/>
      <c r="BB35" s="820"/>
      <c r="BC35" s="820"/>
      <c r="BD35" s="820"/>
      <c r="BE35" s="816" t="s">
        <v>382</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362</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637</v>
      </c>
      <c r="AG63" s="830"/>
      <c r="AH63" s="830"/>
      <c r="AI63" s="830"/>
      <c r="AJ63" s="831"/>
      <c r="AK63" s="832"/>
      <c r="AL63" s="827"/>
      <c r="AM63" s="827"/>
      <c r="AN63" s="827"/>
      <c r="AO63" s="827"/>
      <c r="AP63" s="830">
        <f>SUM(AP28:AT62)</f>
        <v>3788</v>
      </c>
      <c r="AQ63" s="830"/>
      <c r="AR63" s="830"/>
      <c r="AS63" s="830"/>
      <c r="AT63" s="830"/>
      <c r="AU63" s="830">
        <f>SUM(AU28:AY62)</f>
        <v>2350</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366</v>
      </c>
      <c r="R66" s="706"/>
      <c r="S66" s="706"/>
      <c r="T66" s="706"/>
      <c r="U66" s="707"/>
      <c r="V66" s="705" t="s">
        <v>367</v>
      </c>
      <c r="W66" s="706"/>
      <c r="X66" s="706"/>
      <c r="Y66" s="706"/>
      <c r="Z66" s="707"/>
      <c r="AA66" s="705" t="s">
        <v>368</v>
      </c>
      <c r="AB66" s="706"/>
      <c r="AC66" s="706"/>
      <c r="AD66" s="706"/>
      <c r="AE66" s="707"/>
      <c r="AF66" s="840" t="s">
        <v>369</v>
      </c>
      <c r="AG66" s="801"/>
      <c r="AH66" s="801"/>
      <c r="AI66" s="801"/>
      <c r="AJ66" s="841"/>
      <c r="AK66" s="705" t="s">
        <v>370</v>
      </c>
      <c r="AL66" s="729"/>
      <c r="AM66" s="729"/>
      <c r="AN66" s="729"/>
      <c r="AO66" s="730"/>
      <c r="AP66" s="705" t="s">
        <v>371</v>
      </c>
      <c r="AQ66" s="706"/>
      <c r="AR66" s="706"/>
      <c r="AS66" s="706"/>
      <c r="AT66" s="707"/>
      <c r="AU66" s="705" t="s">
        <v>388</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530</v>
      </c>
      <c r="C68" s="858"/>
      <c r="D68" s="858"/>
      <c r="E68" s="858"/>
      <c r="F68" s="858"/>
      <c r="G68" s="858"/>
      <c r="H68" s="858"/>
      <c r="I68" s="858"/>
      <c r="J68" s="858"/>
      <c r="K68" s="858"/>
      <c r="L68" s="858"/>
      <c r="M68" s="858"/>
      <c r="N68" s="858"/>
      <c r="O68" s="858"/>
      <c r="P68" s="859"/>
      <c r="Q68" s="860">
        <v>2792</v>
      </c>
      <c r="R68" s="854"/>
      <c r="S68" s="854"/>
      <c r="T68" s="854"/>
      <c r="U68" s="854"/>
      <c r="V68" s="854">
        <v>2741</v>
      </c>
      <c r="W68" s="854"/>
      <c r="X68" s="854"/>
      <c r="Y68" s="854"/>
      <c r="Z68" s="854"/>
      <c r="AA68" s="854">
        <v>51</v>
      </c>
      <c r="AB68" s="854"/>
      <c r="AC68" s="854"/>
      <c r="AD68" s="854"/>
      <c r="AE68" s="854"/>
      <c r="AF68" s="854">
        <v>51</v>
      </c>
      <c r="AG68" s="854"/>
      <c r="AH68" s="854"/>
      <c r="AI68" s="854"/>
      <c r="AJ68" s="854"/>
      <c r="AK68" s="854" t="s">
        <v>536</v>
      </c>
      <c r="AL68" s="854"/>
      <c r="AM68" s="854"/>
      <c r="AN68" s="854"/>
      <c r="AO68" s="854"/>
      <c r="AP68" s="854">
        <v>1205</v>
      </c>
      <c r="AQ68" s="854"/>
      <c r="AR68" s="854"/>
      <c r="AS68" s="854"/>
      <c r="AT68" s="854"/>
      <c r="AU68" s="854">
        <v>200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531</v>
      </c>
      <c r="C69" s="862"/>
      <c r="D69" s="862"/>
      <c r="E69" s="862"/>
      <c r="F69" s="862"/>
      <c r="G69" s="862"/>
      <c r="H69" s="862"/>
      <c r="I69" s="862"/>
      <c r="J69" s="862"/>
      <c r="K69" s="862"/>
      <c r="L69" s="862"/>
      <c r="M69" s="862"/>
      <c r="N69" s="862"/>
      <c r="O69" s="862"/>
      <c r="P69" s="863"/>
      <c r="Q69" s="864">
        <v>34</v>
      </c>
      <c r="R69" s="819"/>
      <c r="S69" s="819"/>
      <c r="T69" s="819"/>
      <c r="U69" s="819"/>
      <c r="V69" s="819">
        <v>32</v>
      </c>
      <c r="W69" s="819"/>
      <c r="X69" s="819"/>
      <c r="Y69" s="819"/>
      <c r="Z69" s="819"/>
      <c r="AA69" s="819">
        <v>2</v>
      </c>
      <c r="AB69" s="819"/>
      <c r="AC69" s="819"/>
      <c r="AD69" s="819"/>
      <c r="AE69" s="819"/>
      <c r="AF69" s="819">
        <v>2</v>
      </c>
      <c r="AG69" s="819"/>
      <c r="AH69" s="819"/>
      <c r="AI69" s="819"/>
      <c r="AJ69" s="819"/>
      <c r="AK69" s="819" t="s">
        <v>536</v>
      </c>
      <c r="AL69" s="819"/>
      <c r="AM69" s="819"/>
      <c r="AN69" s="819"/>
      <c r="AO69" s="819"/>
      <c r="AP69" s="819" t="s">
        <v>537</v>
      </c>
      <c r="AQ69" s="819"/>
      <c r="AR69" s="819"/>
      <c r="AS69" s="819"/>
      <c r="AT69" s="819"/>
      <c r="AU69" s="819" t="s">
        <v>537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362</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SUM(AF68:AJ69)</f>
        <v>53</v>
      </c>
      <c r="AG88" s="830"/>
      <c r="AH88" s="830"/>
      <c r="AI88" s="830"/>
      <c r="AJ88" s="830"/>
      <c r="AK88" s="827"/>
      <c r="AL88" s="827"/>
      <c r="AM88" s="827"/>
      <c r="AN88" s="827"/>
      <c r="AO88" s="827"/>
      <c r="AP88" s="830">
        <f t="shared" ref="AP88" si="0">SUM(AP68:AT69)</f>
        <v>1205</v>
      </c>
      <c r="AQ88" s="830"/>
      <c r="AR88" s="830"/>
      <c r="AS88" s="830"/>
      <c r="AT88" s="830"/>
      <c r="AU88" s="830">
        <f t="shared" ref="AU88" si="1">SUM(AU68:AY69)</f>
        <v>200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9</v>
      </c>
      <c r="CS102" s="838"/>
      <c r="CT102" s="838"/>
      <c r="CU102" s="838"/>
      <c r="CV102" s="881"/>
      <c r="CW102" s="880" t="s">
        <v>472</v>
      </c>
      <c r="CX102" s="838"/>
      <c r="CY102" s="838"/>
      <c r="CZ102" s="838"/>
      <c r="DA102" s="881"/>
      <c r="DB102" s="880" t="s">
        <v>472</v>
      </c>
      <c r="DC102" s="838"/>
      <c r="DD102" s="838"/>
      <c r="DE102" s="838"/>
      <c r="DF102" s="881"/>
      <c r="DG102" s="880" t="s">
        <v>472</v>
      </c>
      <c r="DH102" s="838"/>
      <c r="DI102" s="838"/>
      <c r="DJ102" s="838"/>
      <c r="DK102" s="881"/>
      <c r="DL102" s="880" t="s">
        <v>472</v>
      </c>
      <c r="DM102" s="838"/>
      <c r="DN102" s="838"/>
      <c r="DO102" s="838"/>
      <c r="DP102" s="881"/>
      <c r="DQ102" s="880" t="s">
        <v>472</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283</v>
      </c>
      <c r="AG109" s="883"/>
      <c r="AH109" s="883"/>
      <c r="AI109" s="883"/>
      <c r="AJ109" s="884"/>
      <c r="AK109" s="882" t="s">
        <v>282</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283</v>
      </c>
      <c r="BW109" s="883"/>
      <c r="BX109" s="883"/>
      <c r="BY109" s="883"/>
      <c r="BZ109" s="884"/>
      <c r="CA109" s="882" t="s">
        <v>282</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283</v>
      </c>
      <c r="DM109" s="883"/>
      <c r="DN109" s="883"/>
      <c r="DO109" s="883"/>
      <c r="DP109" s="884"/>
      <c r="DQ109" s="882" t="s">
        <v>282</v>
      </c>
      <c r="DR109" s="883"/>
      <c r="DS109" s="883"/>
      <c r="DT109" s="883"/>
      <c r="DU109" s="884"/>
      <c r="DV109" s="882" t="s">
        <v>399</v>
      </c>
      <c r="DW109" s="883"/>
      <c r="DX109" s="883"/>
      <c r="DY109" s="883"/>
      <c r="DZ109" s="885"/>
    </row>
    <row r="110" spans="1:131" s="197" customFormat="1" ht="26.25" customHeight="1" x14ac:dyDescent="0.15">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932299</v>
      </c>
      <c r="AB110" s="890"/>
      <c r="AC110" s="890"/>
      <c r="AD110" s="890"/>
      <c r="AE110" s="891"/>
      <c r="AF110" s="892">
        <v>894393</v>
      </c>
      <c r="AG110" s="890"/>
      <c r="AH110" s="890"/>
      <c r="AI110" s="890"/>
      <c r="AJ110" s="891"/>
      <c r="AK110" s="892">
        <v>754923</v>
      </c>
      <c r="AL110" s="890"/>
      <c r="AM110" s="890"/>
      <c r="AN110" s="890"/>
      <c r="AO110" s="891"/>
      <c r="AP110" s="893">
        <v>21</v>
      </c>
      <c r="AQ110" s="894"/>
      <c r="AR110" s="894"/>
      <c r="AS110" s="894"/>
      <c r="AT110" s="895"/>
      <c r="AU110" s="896" t="s">
        <v>60</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7199526</v>
      </c>
      <c r="BR110" s="927"/>
      <c r="BS110" s="927"/>
      <c r="BT110" s="927"/>
      <c r="BU110" s="927"/>
      <c r="BV110" s="927">
        <v>7193833</v>
      </c>
      <c r="BW110" s="927"/>
      <c r="BX110" s="927"/>
      <c r="BY110" s="927"/>
      <c r="BZ110" s="927"/>
      <c r="CA110" s="927">
        <v>7952044</v>
      </c>
      <c r="CB110" s="927"/>
      <c r="CC110" s="927"/>
      <c r="CD110" s="927"/>
      <c r="CE110" s="927"/>
      <c r="CF110" s="941">
        <v>221.4</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658929</v>
      </c>
      <c r="BR111" s="920"/>
      <c r="BS111" s="920"/>
      <c r="BT111" s="920"/>
      <c r="BU111" s="920"/>
      <c r="BV111" s="920">
        <v>490779</v>
      </c>
      <c r="BW111" s="920"/>
      <c r="BX111" s="920"/>
      <c r="BY111" s="920"/>
      <c r="BZ111" s="920"/>
      <c r="CA111" s="920">
        <v>364599</v>
      </c>
      <c r="CB111" s="920"/>
      <c r="CC111" s="920"/>
      <c r="CD111" s="920"/>
      <c r="CE111" s="920"/>
      <c r="CF111" s="914">
        <v>10.199999999999999</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x14ac:dyDescent="0.15">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2352559</v>
      </c>
      <c r="BR112" s="920"/>
      <c r="BS112" s="920"/>
      <c r="BT112" s="920"/>
      <c r="BU112" s="920"/>
      <c r="BV112" s="920">
        <v>2345210</v>
      </c>
      <c r="BW112" s="920"/>
      <c r="BX112" s="920"/>
      <c r="BY112" s="920"/>
      <c r="BZ112" s="920"/>
      <c r="CA112" s="920">
        <v>2350481</v>
      </c>
      <c r="CB112" s="920"/>
      <c r="CC112" s="920"/>
      <c r="CD112" s="920"/>
      <c r="CE112" s="920"/>
      <c r="CF112" s="914">
        <v>65.400000000000006</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x14ac:dyDescent="0.15">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150750</v>
      </c>
      <c r="AB113" s="934"/>
      <c r="AC113" s="934"/>
      <c r="AD113" s="934"/>
      <c r="AE113" s="935"/>
      <c r="AF113" s="936">
        <v>161251</v>
      </c>
      <c r="AG113" s="934"/>
      <c r="AH113" s="934"/>
      <c r="AI113" s="934"/>
      <c r="AJ113" s="935"/>
      <c r="AK113" s="936">
        <v>169262</v>
      </c>
      <c r="AL113" s="934"/>
      <c r="AM113" s="934"/>
      <c r="AN113" s="934"/>
      <c r="AO113" s="935"/>
      <c r="AP113" s="937">
        <v>4.7</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243015</v>
      </c>
      <c r="BR113" s="920"/>
      <c r="BS113" s="920"/>
      <c r="BT113" s="920"/>
      <c r="BU113" s="920"/>
      <c r="BV113" s="920">
        <v>187292</v>
      </c>
      <c r="BW113" s="920"/>
      <c r="BX113" s="920"/>
      <c r="BY113" s="920"/>
      <c r="BZ113" s="920"/>
      <c r="CA113" s="920">
        <v>200370</v>
      </c>
      <c r="CB113" s="920"/>
      <c r="CC113" s="920"/>
      <c r="CD113" s="920"/>
      <c r="CE113" s="920"/>
      <c r="CF113" s="914">
        <v>5.6</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x14ac:dyDescent="0.15">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63811</v>
      </c>
      <c r="AB114" s="959"/>
      <c r="AC114" s="959"/>
      <c r="AD114" s="959"/>
      <c r="AE114" s="960"/>
      <c r="AF114" s="961">
        <v>62512</v>
      </c>
      <c r="AG114" s="959"/>
      <c r="AH114" s="959"/>
      <c r="AI114" s="959"/>
      <c r="AJ114" s="960"/>
      <c r="AK114" s="961">
        <v>56556</v>
      </c>
      <c r="AL114" s="959"/>
      <c r="AM114" s="959"/>
      <c r="AN114" s="959"/>
      <c r="AO114" s="960"/>
      <c r="AP114" s="962">
        <v>1.6</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1336323</v>
      </c>
      <c r="BR114" s="920"/>
      <c r="BS114" s="920"/>
      <c r="BT114" s="920"/>
      <c r="BU114" s="920"/>
      <c r="BV114" s="920">
        <v>1246330</v>
      </c>
      <c r="BW114" s="920"/>
      <c r="BX114" s="920"/>
      <c r="BY114" s="920"/>
      <c r="BZ114" s="920"/>
      <c r="CA114" s="920">
        <v>1128566</v>
      </c>
      <c r="CB114" s="920"/>
      <c r="CC114" s="920"/>
      <c r="CD114" s="920"/>
      <c r="CE114" s="920"/>
      <c r="CF114" s="914">
        <v>31.4</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x14ac:dyDescent="0.15">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131059</v>
      </c>
      <c r="AB115" s="934"/>
      <c r="AC115" s="934"/>
      <c r="AD115" s="934"/>
      <c r="AE115" s="935"/>
      <c r="AF115" s="936">
        <v>168150</v>
      </c>
      <c r="AG115" s="934"/>
      <c r="AH115" s="934"/>
      <c r="AI115" s="934"/>
      <c r="AJ115" s="935"/>
      <c r="AK115" s="936">
        <v>125165</v>
      </c>
      <c r="AL115" s="934"/>
      <c r="AM115" s="934"/>
      <c r="AN115" s="934"/>
      <c r="AO115" s="935"/>
      <c r="AP115" s="937">
        <v>3.5</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x14ac:dyDescent="0.15">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v>21</v>
      </c>
      <c r="AL116" s="959"/>
      <c r="AM116" s="959"/>
      <c r="AN116" s="959"/>
      <c r="AO116" s="960"/>
      <c r="AP116" s="962">
        <v>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2045</v>
      </c>
      <c r="DH116" s="959"/>
      <c r="DI116" s="959"/>
      <c r="DJ116" s="959"/>
      <c r="DK116" s="960"/>
      <c r="DL116" s="961">
        <v>1015</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1277919</v>
      </c>
      <c r="AB117" s="966"/>
      <c r="AC117" s="966"/>
      <c r="AD117" s="966"/>
      <c r="AE117" s="967"/>
      <c r="AF117" s="965">
        <v>1286306</v>
      </c>
      <c r="AG117" s="966"/>
      <c r="AH117" s="966"/>
      <c r="AI117" s="966"/>
      <c r="AJ117" s="967"/>
      <c r="AK117" s="965">
        <v>1105927</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283</v>
      </c>
      <c r="AG118" s="883"/>
      <c r="AH118" s="883"/>
      <c r="AI118" s="883"/>
      <c r="AJ118" s="884"/>
      <c r="AK118" s="882" t="s">
        <v>282</v>
      </c>
      <c r="AL118" s="883"/>
      <c r="AM118" s="883"/>
      <c r="AN118" s="883"/>
      <c r="AO118" s="884"/>
      <c r="AP118" s="990" t="s">
        <v>399</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427</v>
      </c>
      <c r="BP118" s="994"/>
      <c r="BQ118" s="985">
        <v>11790352</v>
      </c>
      <c r="BR118" s="986"/>
      <c r="BS118" s="986"/>
      <c r="BT118" s="986"/>
      <c r="BU118" s="986"/>
      <c r="BV118" s="986">
        <v>11463444</v>
      </c>
      <c r="BW118" s="986"/>
      <c r="BX118" s="986"/>
      <c r="BY118" s="986"/>
      <c r="BZ118" s="986"/>
      <c r="CA118" s="986">
        <v>11996060</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2317549</v>
      </c>
      <c r="BR119" s="927"/>
      <c r="BS119" s="927"/>
      <c r="BT119" s="927"/>
      <c r="BU119" s="927"/>
      <c r="BV119" s="927">
        <v>2291285</v>
      </c>
      <c r="BW119" s="927"/>
      <c r="BX119" s="927"/>
      <c r="BY119" s="927"/>
      <c r="BZ119" s="927"/>
      <c r="CA119" s="927">
        <v>2241957</v>
      </c>
      <c r="CB119" s="927"/>
      <c r="CC119" s="927"/>
      <c r="CD119" s="927"/>
      <c r="CE119" s="927"/>
      <c r="CF119" s="941">
        <v>62.4</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656884</v>
      </c>
      <c r="DH119" s="998"/>
      <c r="DI119" s="998"/>
      <c r="DJ119" s="998"/>
      <c r="DK119" s="999"/>
      <c r="DL119" s="1000">
        <v>489764</v>
      </c>
      <c r="DM119" s="998"/>
      <c r="DN119" s="998"/>
      <c r="DO119" s="998"/>
      <c r="DP119" s="999"/>
      <c r="DQ119" s="1000">
        <v>364599</v>
      </c>
      <c r="DR119" s="998"/>
      <c r="DS119" s="998"/>
      <c r="DT119" s="998"/>
      <c r="DU119" s="999"/>
      <c r="DV119" s="1001">
        <v>10.199999999999999</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756276</v>
      </c>
      <c r="BR120" s="920"/>
      <c r="BS120" s="920"/>
      <c r="BT120" s="920"/>
      <c r="BU120" s="920"/>
      <c r="BV120" s="920">
        <v>732692</v>
      </c>
      <c r="BW120" s="920"/>
      <c r="BX120" s="920"/>
      <c r="BY120" s="920"/>
      <c r="BZ120" s="920"/>
      <c r="CA120" s="920">
        <v>735549</v>
      </c>
      <c r="CB120" s="920"/>
      <c r="CC120" s="920"/>
      <c r="CD120" s="920"/>
      <c r="CE120" s="920"/>
      <c r="CF120" s="914">
        <v>20.5</v>
      </c>
      <c r="CG120" s="915"/>
      <c r="CH120" s="915"/>
      <c r="CI120" s="915"/>
      <c r="CJ120" s="915"/>
      <c r="CK120" s="1013" t="s">
        <v>433</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1796654</v>
      </c>
      <c r="DH120" s="927"/>
      <c r="DI120" s="927"/>
      <c r="DJ120" s="927"/>
      <c r="DK120" s="927"/>
      <c r="DL120" s="927">
        <v>1798536</v>
      </c>
      <c r="DM120" s="927"/>
      <c r="DN120" s="927"/>
      <c r="DO120" s="927"/>
      <c r="DP120" s="927"/>
      <c r="DQ120" s="927">
        <v>1851273</v>
      </c>
      <c r="DR120" s="927"/>
      <c r="DS120" s="927"/>
      <c r="DT120" s="927"/>
      <c r="DU120" s="927"/>
      <c r="DV120" s="928">
        <v>51.5</v>
      </c>
      <c r="DW120" s="928"/>
      <c r="DX120" s="928"/>
      <c r="DY120" s="928"/>
      <c r="DZ120" s="929"/>
    </row>
    <row r="121" spans="1:130" s="197" customFormat="1" ht="26.25" customHeight="1" x14ac:dyDescent="0.15">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6372915</v>
      </c>
      <c r="BR121" s="986"/>
      <c r="BS121" s="986"/>
      <c r="BT121" s="986"/>
      <c r="BU121" s="986"/>
      <c r="BV121" s="986">
        <v>6347942</v>
      </c>
      <c r="BW121" s="986"/>
      <c r="BX121" s="986"/>
      <c r="BY121" s="986"/>
      <c r="BZ121" s="986"/>
      <c r="CA121" s="986">
        <v>6550870</v>
      </c>
      <c r="CB121" s="986"/>
      <c r="CC121" s="986"/>
      <c r="CD121" s="986"/>
      <c r="CE121" s="986"/>
      <c r="CF121" s="1024">
        <v>182.4</v>
      </c>
      <c r="CG121" s="1025"/>
      <c r="CH121" s="1025"/>
      <c r="CI121" s="1025"/>
      <c r="CJ121" s="1025"/>
      <c r="CK121" s="1016"/>
      <c r="CL121" s="1017"/>
      <c r="CM121" s="1017"/>
      <c r="CN121" s="1017"/>
      <c r="CO121" s="1018"/>
      <c r="CP121" s="1007" t="s">
        <v>381</v>
      </c>
      <c r="CQ121" s="1008"/>
      <c r="CR121" s="1008"/>
      <c r="CS121" s="1008"/>
      <c r="CT121" s="1008"/>
      <c r="CU121" s="1008"/>
      <c r="CV121" s="1008"/>
      <c r="CW121" s="1008"/>
      <c r="CX121" s="1008"/>
      <c r="CY121" s="1008"/>
      <c r="CZ121" s="1008"/>
      <c r="DA121" s="1008"/>
      <c r="DB121" s="1008"/>
      <c r="DC121" s="1008"/>
      <c r="DD121" s="1008"/>
      <c r="DE121" s="1008"/>
      <c r="DF121" s="1009"/>
      <c r="DG121" s="919">
        <v>501525</v>
      </c>
      <c r="DH121" s="920"/>
      <c r="DI121" s="920"/>
      <c r="DJ121" s="920"/>
      <c r="DK121" s="920"/>
      <c r="DL121" s="920">
        <v>495666</v>
      </c>
      <c r="DM121" s="920"/>
      <c r="DN121" s="920"/>
      <c r="DO121" s="920"/>
      <c r="DP121" s="920"/>
      <c r="DQ121" s="920">
        <v>457038</v>
      </c>
      <c r="DR121" s="920"/>
      <c r="DS121" s="920"/>
      <c r="DT121" s="920"/>
      <c r="DU121" s="920"/>
      <c r="DV121" s="921">
        <v>12.7</v>
      </c>
      <c r="DW121" s="921"/>
      <c r="DX121" s="921"/>
      <c r="DY121" s="921"/>
      <c r="DZ121" s="922"/>
    </row>
    <row r="122" spans="1:130" s="197" customFormat="1" ht="26.25" customHeight="1" x14ac:dyDescent="0.15">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436</v>
      </c>
      <c r="BP122" s="994"/>
      <c r="BQ122" s="1034">
        <v>9446740</v>
      </c>
      <c r="BR122" s="1035"/>
      <c r="BS122" s="1035"/>
      <c r="BT122" s="1035"/>
      <c r="BU122" s="1035"/>
      <c r="BV122" s="1035">
        <v>9371919</v>
      </c>
      <c r="BW122" s="1035"/>
      <c r="BX122" s="1035"/>
      <c r="BY122" s="1035"/>
      <c r="BZ122" s="1035"/>
      <c r="CA122" s="1035">
        <v>9528376</v>
      </c>
      <c r="CB122" s="1035"/>
      <c r="CC122" s="1035"/>
      <c r="CD122" s="1035"/>
      <c r="CE122" s="1035"/>
      <c r="CF122" s="987"/>
      <c r="CG122" s="988"/>
      <c r="CH122" s="988"/>
      <c r="CI122" s="988"/>
      <c r="CJ122" s="989"/>
      <c r="CK122" s="1016"/>
      <c r="CL122" s="1017"/>
      <c r="CM122" s="1017"/>
      <c r="CN122" s="1017"/>
      <c r="CO122" s="1018"/>
      <c r="CP122" s="1007" t="s">
        <v>378</v>
      </c>
      <c r="CQ122" s="1008"/>
      <c r="CR122" s="1008"/>
      <c r="CS122" s="1008"/>
      <c r="CT122" s="1008"/>
      <c r="CU122" s="1008"/>
      <c r="CV122" s="1008"/>
      <c r="CW122" s="1008"/>
      <c r="CX122" s="1008"/>
      <c r="CY122" s="1008"/>
      <c r="CZ122" s="1008"/>
      <c r="DA122" s="1008"/>
      <c r="DB122" s="1008"/>
      <c r="DC122" s="1008"/>
      <c r="DD122" s="1008"/>
      <c r="DE122" s="1008"/>
      <c r="DF122" s="1009"/>
      <c r="DG122" s="919">
        <v>54380</v>
      </c>
      <c r="DH122" s="920"/>
      <c r="DI122" s="920"/>
      <c r="DJ122" s="920"/>
      <c r="DK122" s="920"/>
      <c r="DL122" s="920">
        <v>51008</v>
      </c>
      <c r="DM122" s="920"/>
      <c r="DN122" s="920"/>
      <c r="DO122" s="920"/>
      <c r="DP122" s="920"/>
      <c r="DQ122" s="920">
        <v>42170</v>
      </c>
      <c r="DR122" s="920"/>
      <c r="DS122" s="920"/>
      <c r="DT122" s="920"/>
      <c r="DU122" s="920"/>
      <c r="DV122" s="921">
        <v>1.2</v>
      </c>
      <c r="DW122" s="921"/>
      <c r="DX122" s="921"/>
      <c r="DY122" s="921"/>
      <c r="DZ122" s="922"/>
    </row>
    <row r="123" spans="1:130" s="197" customFormat="1" ht="26.25" customHeight="1" thickBot="1" x14ac:dyDescent="0.2">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1045</v>
      </c>
      <c r="AB123" s="959"/>
      <c r="AC123" s="959"/>
      <c r="AD123" s="959"/>
      <c r="AE123" s="960"/>
      <c r="AF123" s="961">
        <v>1030</v>
      </c>
      <c r="AG123" s="959"/>
      <c r="AH123" s="959"/>
      <c r="AI123" s="959"/>
      <c r="AJ123" s="960"/>
      <c r="AK123" s="961" t="s">
        <v>110</v>
      </c>
      <c r="AL123" s="959"/>
      <c r="AM123" s="959"/>
      <c r="AN123" s="959"/>
      <c r="AO123" s="960"/>
      <c r="AP123" s="962" t="s">
        <v>110</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63.5</v>
      </c>
      <c r="BR123" s="1027"/>
      <c r="BS123" s="1027"/>
      <c r="BT123" s="1027"/>
      <c r="BU123" s="1027"/>
      <c r="BV123" s="1027">
        <v>56.7</v>
      </c>
      <c r="BW123" s="1027"/>
      <c r="BX123" s="1027"/>
      <c r="BY123" s="1027"/>
      <c r="BZ123" s="1027"/>
      <c r="CA123" s="1027">
        <v>68.7</v>
      </c>
      <c r="CB123" s="1027"/>
      <c r="CC123" s="1027"/>
      <c r="CD123" s="1027"/>
      <c r="CE123" s="1027"/>
      <c r="CF123" s="1028"/>
      <c r="CG123" s="1029"/>
      <c r="CH123" s="1029"/>
      <c r="CI123" s="1029"/>
      <c r="CJ123" s="1030"/>
      <c r="CK123" s="1016"/>
      <c r="CL123" s="1017"/>
      <c r="CM123" s="1017"/>
      <c r="CN123" s="1017"/>
      <c r="CO123" s="1018"/>
      <c r="CP123" s="1007" t="s">
        <v>380</v>
      </c>
      <c r="CQ123" s="1008"/>
      <c r="CR123" s="1008"/>
      <c r="CS123" s="1008"/>
      <c r="CT123" s="1008"/>
      <c r="CU123" s="1008"/>
      <c r="CV123" s="1008"/>
      <c r="CW123" s="1008"/>
      <c r="CX123" s="1008"/>
      <c r="CY123" s="1008"/>
      <c r="CZ123" s="1008"/>
      <c r="DA123" s="1008"/>
      <c r="DB123" s="1008"/>
      <c r="DC123" s="1008"/>
      <c r="DD123" s="1008"/>
      <c r="DE123" s="1008"/>
      <c r="DF123" s="1009"/>
      <c r="DG123" s="958" t="s">
        <v>110</v>
      </c>
      <c r="DH123" s="959"/>
      <c r="DI123" s="959"/>
      <c r="DJ123" s="959"/>
      <c r="DK123" s="960"/>
      <c r="DL123" s="961" t="s">
        <v>110</v>
      </c>
      <c r="DM123" s="959"/>
      <c r="DN123" s="959"/>
      <c r="DO123" s="959"/>
      <c r="DP123" s="960"/>
      <c r="DQ123" s="961" t="s">
        <v>110</v>
      </c>
      <c r="DR123" s="959"/>
      <c r="DS123" s="959"/>
      <c r="DT123" s="959"/>
      <c r="DU123" s="960"/>
      <c r="DV123" s="962" t="s">
        <v>110</v>
      </c>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130014</v>
      </c>
      <c r="AB126" s="959"/>
      <c r="AC126" s="959"/>
      <c r="AD126" s="959"/>
      <c r="AE126" s="960"/>
      <c r="AF126" s="961">
        <v>167120</v>
      </c>
      <c r="AG126" s="959"/>
      <c r="AH126" s="959"/>
      <c r="AI126" s="959"/>
      <c r="AJ126" s="960"/>
      <c r="AK126" s="961">
        <v>125165</v>
      </c>
      <c r="AL126" s="959"/>
      <c r="AM126" s="959"/>
      <c r="AN126" s="959"/>
      <c r="AO126" s="960"/>
      <c r="AP126" s="962">
        <v>3.5</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447</v>
      </c>
      <c r="AY127" s="887"/>
      <c r="AZ127" s="887"/>
      <c r="BA127" s="887"/>
      <c r="BB127" s="887"/>
      <c r="BC127" s="887"/>
      <c r="BD127" s="887"/>
      <c r="BE127" s="888"/>
      <c r="BF127" s="1041" t="s">
        <v>110</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x14ac:dyDescent="0.15">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55777</v>
      </c>
      <c r="AB128" s="1090"/>
      <c r="AC128" s="1090"/>
      <c r="AD128" s="1090"/>
      <c r="AE128" s="1091"/>
      <c r="AF128" s="1092">
        <v>44161</v>
      </c>
      <c r="AG128" s="1090"/>
      <c r="AH128" s="1090"/>
      <c r="AI128" s="1090"/>
      <c r="AJ128" s="1091"/>
      <c r="AK128" s="1092">
        <v>53758</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110</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4332910</v>
      </c>
      <c r="AB129" s="959"/>
      <c r="AC129" s="959"/>
      <c r="AD129" s="959"/>
      <c r="AE129" s="960"/>
      <c r="AF129" s="961">
        <v>4329326</v>
      </c>
      <c r="AG129" s="959"/>
      <c r="AH129" s="959"/>
      <c r="AI129" s="959"/>
      <c r="AJ129" s="960"/>
      <c r="AK129" s="961">
        <v>4242662</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14.3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645789</v>
      </c>
      <c r="AB130" s="959"/>
      <c r="AC130" s="959"/>
      <c r="AD130" s="959"/>
      <c r="AE130" s="960"/>
      <c r="AF130" s="961">
        <v>645099</v>
      </c>
      <c r="AG130" s="959"/>
      <c r="AH130" s="959"/>
      <c r="AI130" s="959"/>
      <c r="AJ130" s="960"/>
      <c r="AK130" s="961">
        <v>650693</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68.7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3687121</v>
      </c>
      <c r="AB131" s="998"/>
      <c r="AC131" s="998"/>
      <c r="AD131" s="998"/>
      <c r="AE131" s="999"/>
      <c r="AF131" s="1000">
        <v>3684227</v>
      </c>
      <c r="AG131" s="998"/>
      <c r="AH131" s="998"/>
      <c r="AI131" s="998"/>
      <c r="AJ131" s="999"/>
      <c r="AK131" s="1000">
        <v>3591969</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15.63151847</v>
      </c>
      <c r="AB132" s="1104"/>
      <c r="AC132" s="1104"/>
      <c r="AD132" s="1104"/>
      <c r="AE132" s="1105"/>
      <c r="AF132" s="1106">
        <v>16.20546182</v>
      </c>
      <c r="AG132" s="1104"/>
      <c r="AH132" s="1104"/>
      <c r="AI132" s="1104"/>
      <c r="AJ132" s="1105"/>
      <c r="AK132" s="1106">
        <v>11.17704524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15.9</v>
      </c>
      <c r="AB133" s="1111"/>
      <c r="AC133" s="1111"/>
      <c r="AD133" s="1111"/>
      <c r="AE133" s="1112"/>
      <c r="AF133" s="1110">
        <v>15.9</v>
      </c>
      <c r="AG133" s="1111"/>
      <c r="AH133" s="1111"/>
      <c r="AI133" s="1111"/>
      <c r="AJ133" s="1112"/>
      <c r="AK133" s="1110">
        <v>14.3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19" t="s">
        <v>468</v>
      </c>
      <c r="H9" s="1120"/>
      <c r="I9" s="1120"/>
      <c r="J9" s="1121"/>
      <c r="K9" s="263">
        <v>954792</v>
      </c>
      <c r="L9" s="264">
        <v>84772</v>
      </c>
      <c r="M9" s="265">
        <v>89595</v>
      </c>
      <c r="N9" s="266">
        <v>-5.4</v>
      </c>
    </row>
    <row r="10" spans="1:16" x14ac:dyDescent="0.15">
      <c r="A10" s="248"/>
      <c r="B10" s="244"/>
      <c r="C10" s="244"/>
      <c r="D10" s="244"/>
      <c r="E10" s="244"/>
      <c r="F10" s="244"/>
      <c r="G10" s="1119" t="s">
        <v>469</v>
      </c>
      <c r="H10" s="1120"/>
      <c r="I10" s="1120"/>
      <c r="J10" s="1121"/>
      <c r="K10" s="267">
        <v>21004</v>
      </c>
      <c r="L10" s="268">
        <v>1865</v>
      </c>
      <c r="M10" s="269">
        <v>8996</v>
      </c>
      <c r="N10" s="270">
        <v>-79.3</v>
      </c>
    </row>
    <row r="11" spans="1:16" ht="13.5" customHeight="1" x14ac:dyDescent="0.15">
      <c r="A11" s="248"/>
      <c r="B11" s="244"/>
      <c r="C11" s="244"/>
      <c r="D11" s="244"/>
      <c r="E11" s="244"/>
      <c r="F11" s="244"/>
      <c r="G11" s="1119" t="s">
        <v>470</v>
      </c>
      <c r="H11" s="1120"/>
      <c r="I11" s="1120"/>
      <c r="J11" s="1121"/>
      <c r="K11" s="267">
        <v>257308</v>
      </c>
      <c r="L11" s="268">
        <v>22845</v>
      </c>
      <c r="M11" s="269">
        <v>12730</v>
      </c>
      <c r="N11" s="270">
        <v>79.5</v>
      </c>
    </row>
    <row r="12" spans="1:16" ht="13.5" customHeight="1" x14ac:dyDescent="0.15">
      <c r="A12" s="248"/>
      <c r="B12" s="244"/>
      <c r="C12" s="244"/>
      <c r="D12" s="244"/>
      <c r="E12" s="244"/>
      <c r="F12" s="244"/>
      <c r="G12" s="1119" t="s">
        <v>471</v>
      </c>
      <c r="H12" s="1120"/>
      <c r="I12" s="1120"/>
      <c r="J12" s="1121"/>
      <c r="K12" s="267" t="s">
        <v>472</v>
      </c>
      <c r="L12" s="268" t="s">
        <v>472</v>
      </c>
      <c r="M12" s="269">
        <v>1070</v>
      </c>
      <c r="N12" s="270" t="s">
        <v>472</v>
      </c>
    </row>
    <row r="13" spans="1:16" ht="13.5" customHeight="1" x14ac:dyDescent="0.15">
      <c r="A13" s="248"/>
      <c r="B13" s="244"/>
      <c r="C13" s="244"/>
      <c r="D13" s="244"/>
      <c r="E13" s="244"/>
      <c r="F13" s="244"/>
      <c r="G13" s="1119" t="s">
        <v>473</v>
      </c>
      <c r="H13" s="1120"/>
      <c r="I13" s="1120"/>
      <c r="J13" s="1121"/>
      <c r="K13" s="267" t="s">
        <v>472</v>
      </c>
      <c r="L13" s="268" t="s">
        <v>472</v>
      </c>
      <c r="M13" s="269">
        <v>19</v>
      </c>
      <c r="N13" s="270" t="s">
        <v>472</v>
      </c>
    </row>
    <row r="14" spans="1:16" ht="13.5" customHeight="1" x14ac:dyDescent="0.15">
      <c r="A14" s="248"/>
      <c r="B14" s="244"/>
      <c r="C14" s="244"/>
      <c r="D14" s="244"/>
      <c r="E14" s="244"/>
      <c r="F14" s="244"/>
      <c r="G14" s="1119" t="s">
        <v>474</v>
      </c>
      <c r="H14" s="1120"/>
      <c r="I14" s="1120"/>
      <c r="J14" s="1121"/>
      <c r="K14" s="267">
        <v>74769</v>
      </c>
      <c r="L14" s="268">
        <v>6638</v>
      </c>
      <c r="M14" s="269">
        <v>4490</v>
      </c>
      <c r="N14" s="270">
        <v>47.8</v>
      </c>
    </row>
    <row r="15" spans="1:16" ht="13.5" customHeight="1" x14ac:dyDescent="0.15">
      <c r="A15" s="248"/>
      <c r="B15" s="244"/>
      <c r="C15" s="244"/>
      <c r="D15" s="244"/>
      <c r="E15" s="244"/>
      <c r="F15" s="244"/>
      <c r="G15" s="1119" t="s">
        <v>475</v>
      </c>
      <c r="H15" s="1120"/>
      <c r="I15" s="1120"/>
      <c r="J15" s="1121"/>
      <c r="K15" s="267">
        <v>75293</v>
      </c>
      <c r="L15" s="268">
        <v>6685</v>
      </c>
      <c r="M15" s="269">
        <v>2030</v>
      </c>
      <c r="N15" s="270">
        <v>229.3</v>
      </c>
    </row>
    <row r="16" spans="1:16" x14ac:dyDescent="0.15">
      <c r="A16" s="248"/>
      <c r="B16" s="244"/>
      <c r="C16" s="244"/>
      <c r="D16" s="244"/>
      <c r="E16" s="244"/>
      <c r="F16" s="244"/>
      <c r="G16" s="1122" t="s">
        <v>476</v>
      </c>
      <c r="H16" s="1123"/>
      <c r="I16" s="1123"/>
      <c r="J16" s="1124"/>
      <c r="K16" s="268">
        <v>-91485</v>
      </c>
      <c r="L16" s="268">
        <v>-8123</v>
      </c>
      <c r="M16" s="269">
        <v>-9813</v>
      </c>
      <c r="N16" s="270">
        <v>-17.2</v>
      </c>
    </row>
    <row r="17" spans="1:16" x14ac:dyDescent="0.15">
      <c r="A17" s="248"/>
      <c r="B17" s="244"/>
      <c r="C17" s="244"/>
      <c r="D17" s="244"/>
      <c r="E17" s="244"/>
      <c r="F17" s="244"/>
      <c r="G17" s="1122" t="s">
        <v>167</v>
      </c>
      <c r="H17" s="1123"/>
      <c r="I17" s="1123"/>
      <c r="J17" s="1124"/>
      <c r="K17" s="268">
        <v>1291681</v>
      </c>
      <c r="L17" s="268">
        <v>114684</v>
      </c>
      <c r="M17" s="269">
        <v>109116</v>
      </c>
      <c r="N17" s="270">
        <v>5.0999999999999996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4" t="s">
        <v>481</v>
      </c>
      <c r="H21" s="1115"/>
      <c r="I21" s="1115"/>
      <c r="J21" s="1116"/>
      <c r="K21" s="280">
        <v>9.59</v>
      </c>
      <c r="L21" s="281">
        <v>10.38</v>
      </c>
      <c r="M21" s="282">
        <v>-0.79</v>
      </c>
      <c r="N21" s="249"/>
      <c r="O21" s="283"/>
      <c r="P21" s="279"/>
    </row>
    <row r="22" spans="1:16" s="284" customFormat="1" x14ac:dyDescent="0.15">
      <c r="A22" s="279"/>
      <c r="B22" s="249"/>
      <c r="C22" s="249"/>
      <c r="D22" s="249"/>
      <c r="E22" s="249"/>
      <c r="F22" s="249"/>
      <c r="G22" s="1114" t="s">
        <v>482</v>
      </c>
      <c r="H22" s="1115"/>
      <c r="I22" s="1115"/>
      <c r="J22" s="1116"/>
      <c r="K22" s="285">
        <v>98.5</v>
      </c>
      <c r="L22" s="286">
        <v>95.1</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30" t="s">
        <v>485</v>
      </c>
      <c r="H32" s="1131"/>
      <c r="I32" s="1131"/>
      <c r="J32" s="1132"/>
      <c r="K32" s="294">
        <v>754923</v>
      </c>
      <c r="L32" s="294">
        <v>67027</v>
      </c>
      <c r="M32" s="295">
        <v>57190</v>
      </c>
      <c r="N32" s="296">
        <v>17.2</v>
      </c>
    </row>
    <row r="33" spans="1:16" ht="13.5" customHeight="1" x14ac:dyDescent="0.15">
      <c r="A33" s="248"/>
      <c r="B33" s="244"/>
      <c r="C33" s="244"/>
      <c r="D33" s="244"/>
      <c r="E33" s="244"/>
      <c r="F33" s="244"/>
      <c r="G33" s="1130" t="s">
        <v>486</v>
      </c>
      <c r="H33" s="1131"/>
      <c r="I33" s="1131"/>
      <c r="J33" s="1132"/>
      <c r="K33" s="294" t="s">
        <v>472</v>
      </c>
      <c r="L33" s="294" t="s">
        <v>472</v>
      </c>
      <c r="M33" s="295" t="s">
        <v>472</v>
      </c>
      <c r="N33" s="296" t="s">
        <v>472</v>
      </c>
    </row>
    <row r="34" spans="1:16" ht="27" customHeight="1" x14ac:dyDescent="0.15">
      <c r="A34" s="248"/>
      <c r="B34" s="244"/>
      <c r="C34" s="244"/>
      <c r="D34" s="244"/>
      <c r="E34" s="244"/>
      <c r="F34" s="244"/>
      <c r="G34" s="1130" t="s">
        <v>487</v>
      </c>
      <c r="H34" s="1131"/>
      <c r="I34" s="1131"/>
      <c r="J34" s="1132"/>
      <c r="K34" s="294" t="s">
        <v>472</v>
      </c>
      <c r="L34" s="294" t="s">
        <v>472</v>
      </c>
      <c r="M34" s="295">
        <v>1</v>
      </c>
      <c r="N34" s="296" t="s">
        <v>472</v>
      </c>
    </row>
    <row r="35" spans="1:16" ht="27" customHeight="1" x14ac:dyDescent="0.15">
      <c r="A35" s="248"/>
      <c r="B35" s="244"/>
      <c r="C35" s="244"/>
      <c r="D35" s="244"/>
      <c r="E35" s="244"/>
      <c r="F35" s="244"/>
      <c r="G35" s="1130" t="s">
        <v>488</v>
      </c>
      <c r="H35" s="1131"/>
      <c r="I35" s="1131"/>
      <c r="J35" s="1132"/>
      <c r="K35" s="294">
        <v>169262</v>
      </c>
      <c r="L35" s="294">
        <v>15028</v>
      </c>
      <c r="M35" s="295">
        <v>16809</v>
      </c>
      <c r="N35" s="296">
        <v>-10.6</v>
      </c>
    </row>
    <row r="36" spans="1:16" ht="27" customHeight="1" x14ac:dyDescent="0.15">
      <c r="A36" s="248"/>
      <c r="B36" s="244"/>
      <c r="C36" s="244"/>
      <c r="D36" s="244"/>
      <c r="E36" s="244"/>
      <c r="F36" s="244"/>
      <c r="G36" s="1130" t="s">
        <v>489</v>
      </c>
      <c r="H36" s="1131"/>
      <c r="I36" s="1131"/>
      <c r="J36" s="1132"/>
      <c r="K36" s="294">
        <v>56556</v>
      </c>
      <c r="L36" s="294">
        <v>5021</v>
      </c>
      <c r="M36" s="295">
        <v>4695</v>
      </c>
      <c r="N36" s="296">
        <v>6.9</v>
      </c>
    </row>
    <row r="37" spans="1:16" ht="13.5" customHeight="1" x14ac:dyDescent="0.15">
      <c r="A37" s="248"/>
      <c r="B37" s="244"/>
      <c r="C37" s="244"/>
      <c r="D37" s="244"/>
      <c r="E37" s="244"/>
      <c r="F37" s="244"/>
      <c r="G37" s="1130" t="s">
        <v>490</v>
      </c>
      <c r="H37" s="1131"/>
      <c r="I37" s="1131"/>
      <c r="J37" s="1132"/>
      <c r="K37" s="294">
        <v>125165</v>
      </c>
      <c r="L37" s="294">
        <v>11113</v>
      </c>
      <c r="M37" s="295">
        <v>1282</v>
      </c>
      <c r="N37" s="296">
        <v>766.8</v>
      </c>
    </row>
    <row r="38" spans="1:16" ht="27" customHeight="1" x14ac:dyDescent="0.15">
      <c r="A38" s="248"/>
      <c r="B38" s="244"/>
      <c r="C38" s="244"/>
      <c r="D38" s="244"/>
      <c r="E38" s="244"/>
      <c r="F38" s="244"/>
      <c r="G38" s="1133" t="s">
        <v>491</v>
      </c>
      <c r="H38" s="1134"/>
      <c r="I38" s="1134"/>
      <c r="J38" s="1135"/>
      <c r="K38" s="297">
        <v>21</v>
      </c>
      <c r="L38" s="297">
        <v>2</v>
      </c>
      <c r="M38" s="298">
        <v>8</v>
      </c>
      <c r="N38" s="299">
        <v>-75</v>
      </c>
      <c r="O38" s="293"/>
    </row>
    <row r="39" spans="1:16" x14ac:dyDescent="0.15">
      <c r="A39" s="248"/>
      <c r="B39" s="244"/>
      <c r="C39" s="244"/>
      <c r="D39" s="244"/>
      <c r="E39" s="244"/>
      <c r="F39" s="244"/>
      <c r="G39" s="1133" t="s">
        <v>492</v>
      </c>
      <c r="H39" s="1134"/>
      <c r="I39" s="1134"/>
      <c r="J39" s="1135"/>
      <c r="K39" s="300">
        <v>-53758</v>
      </c>
      <c r="L39" s="300">
        <v>-4773</v>
      </c>
      <c r="M39" s="301">
        <v>-2615</v>
      </c>
      <c r="N39" s="302">
        <v>82.5</v>
      </c>
      <c r="O39" s="293"/>
    </row>
    <row r="40" spans="1:16" ht="27" customHeight="1" x14ac:dyDescent="0.15">
      <c r="A40" s="248"/>
      <c r="B40" s="244"/>
      <c r="C40" s="244"/>
      <c r="D40" s="244"/>
      <c r="E40" s="244"/>
      <c r="F40" s="244"/>
      <c r="G40" s="1130" t="s">
        <v>493</v>
      </c>
      <c r="H40" s="1131"/>
      <c r="I40" s="1131"/>
      <c r="J40" s="1132"/>
      <c r="K40" s="300">
        <v>-650693</v>
      </c>
      <c r="L40" s="300">
        <v>-57773</v>
      </c>
      <c r="M40" s="301">
        <v>-54029</v>
      </c>
      <c r="N40" s="302">
        <v>6.9</v>
      </c>
      <c r="O40" s="293"/>
    </row>
    <row r="41" spans="1:16" x14ac:dyDescent="0.15">
      <c r="A41" s="248"/>
      <c r="B41" s="244"/>
      <c r="C41" s="244"/>
      <c r="D41" s="244"/>
      <c r="E41" s="244"/>
      <c r="F41" s="244"/>
      <c r="G41" s="1136" t="s">
        <v>277</v>
      </c>
      <c r="H41" s="1137"/>
      <c r="I41" s="1137"/>
      <c r="J41" s="1138"/>
      <c r="K41" s="294">
        <v>401476</v>
      </c>
      <c r="L41" s="300">
        <v>35646</v>
      </c>
      <c r="M41" s="301">
        <v>23340</v>
      </c>
      <c r="N41" s="302">
        <v>52.7</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5" t="s">
        <v>463</v>
      </c>
      <c r="J49" s="1127" t="s">
        <v>497</v>
      </c>
      <c r="K49" s="1128"/>
      <c r="L49" s="1128"/>
      <c r="M49" s="1128"/>
      <c r="N49" s="1129"/>
    </row>
    <row r="50" spans="1:14" x14ac:dyDescent="0.15">
      <c r="A50" s="248"/>
      <c r="B50" s="244"/>
      <c r="C50" s="244"/>
      <c r="D50" s="244"/>
      <c r="E50" s="244"/>
      <c r="F50" s="244"/>
      <c r="G50" s="312"/>
      <c r="H50" s="313"/>
      <c r="I50" s="1126"/>
      <c r="J50" s="314" t="s">
        <v>498</v>
      </c>
      <c r="K50" s="315" t="s">
        <v>499</v>
      </c>
      <c r="L50" s="316" t="s">
        <v>500</v>
      </c>
      <c r="M50" s="317" t="s">
        <v>501</v>
      </c>
      <c r="N50" s="318" t="s">
        <v>502</v>
      </c>
    </row>
    <row r="51" spans="1:14" x14ac:dyDescent="0.15">
      <c r="A51" s="248"/>
      <c r="B51" s="244"/>
      <c r="C51" s="244"/>
      <c r="D51" s="244"/>
      <c r="E51" s="244"/>
      <c r="F51" s="244"/>
      <c r="G51" s="310" t="s">
        <v>503</v>
      </c>
      <c r="H51" s="311"/>
      <c r="I51" s="319">
        <v>1421665</v>
      </c>
      <c r="J51" s="320">
        <v>120900</v>
      </c>
      <c r="K51" s="321">
        <v>-31.8</v>
      </c>
      <c r="L51" s="322">
        <v>147869</v>
      </c>
      <c r="M51" s="323">
        <v>16.3</v>
      </c>
      <c r="N51" s="324">
        <v>-48.1</v>
      </c>
    </row>
    <row r="52" spans="1:14" x14ac:dyDescent="0.15">
      <c r="A52" s="248"/>
      <c r="B52" s="244"/>
      <c r="C52" s="244"/>
      <c r="D52" s="244"/>
      <c r="E52" s="244"/>
      <c r="F52" s="244"/>
      <c r="G52" s="325"/>
      <c r="H52" s="326" t="s">
        <v>504</v>
      </c>
      <c r="I52" s="327">
        <v>686423</v>
      </c>
      <c r="J52" s="328">
        <v>58374</v>
      </c>
      <c r="K52" s="329">
        <v>-36.799999999999997</v>
      </c>
      <c r="L52" s="330">
        <v>63271</v>
      </c>
      <c r="M52" s="331">
        <v>-12.8</v>
      </c>
      <c r="N52" s="332">
        <v>-24</v>
      </c>
    </row>
    <row r="53" spans="1:14" x14ac:dyDescent="0.15">
      <c r="A53" s="248"/>
      <c r="B53" s="244"/>
      <c r="C53" s="244"/>
      <c r="D53" s="244"/>
      <c r="E53" s="244"/>
      <c r="F53" s="244"/>
      <c r="G53" s="310" t="s">
        <v>505</v>
      </c>
      <c r="H53" s="311"/>
      <c r="I53" s="319">
        <v>922071</v>
      </c>
      <c r="J53" s="320">
        <v>78621</v>
      </c>
      <c r="K53" s="321">
        <v>-35</v>
      </c>
      <c r="L53" s="322">
        <v>70897</v>
      </c>
      <c r="M53" s="323">
        <v>-52.1</v>
      </c>
      <c r="N53" s="324">
        <v>17.100000000000001</v>
      </c>
    </row>
    <row r="54" spans="1:14" x14ac:dyDescent="0.15">
      <c r="A54" s="248"/>
      <c r="B54" s="244"/>
      <c r="C54" s="244"/>
      <c r="D54" s="244"/>
      <c r="E54" s="244"/>
      <c r="F54" s="244"/>
      <c r="G54" s="325"/>
      <c r="H54" s="326" t="s">
        <v>504</v>
      </c>
      <c r="I54" s="327">
        <v>617294</v>
      </c>
      <c r="J54" s="328">
        <v>52634</v>
      </c>
      <c r="K54" s="329">
        <v>-9.8000000000000007</v>
      </c>
      <c r="L54" s="330">
        <v>39878</v>
      </c>
      <c r="M54" s="331">
        <v>-37</v>
      </c>
      <c r="N54" s="332">
        <v>27.2</v>
      </c>
    </row>
    <row r="55" spans="1:14" x14ac:dyDescent="0.15">
      <c r="A55" s="248"/>
      <c r="B55" s="244"/>
      <c r="C55" s="244"/>
      <c r="D55" s="244"/>
      <c r="E55" s="244"/>
      <c r="F55" s="244"/>
      <c r="G55" s="310" t="s">
        <v>506</v>
      </c>
      <c r="H55" s="311"/>
      <c r="I55" s="319">
        <v>996087</v>
      </c>
      <c r="J55" s="320">
        <v>85973</v>
      </c>
      <c r="K55" s="321">
        <v>9.4</v>
      </c>
      <c r="L55" s="322">
        <v>66496</v>
      </c>
      <c r="M55" s="323">
        <v>-6.2</v>
      </c>
      <c r="N55" s="324">
        <v>15.6</v>
      </c>
    </row>
    <row r="56" spans="1:14" x14ac:dyDescent="0.15">
      <c r="A56" s="248"/>
      <c r="B56" s="244"/>
      <c r="C56" s="244"/>
      <c r="D56" s="244"/>
      <c r="E56" s="244"/>
      <c r="F56" s="244"/>
      <c r="G56" s="325"/>
      <c r="H56" s="326" t="s">
        <v>504</v>
      </c>
      <c r="I56" s="327">
        <v>577902</v>
      </c>
      <c r="J56" s="328">
        <v>49879</v>
      </c>
      <c r="K56" s="329">
        <v>-5.2</v>
      </c>
      <c r="L56" s="330">
        <v>36530</v>
      </c>
      <c r="M56" s="331">
        <v>-8.4</v>
      </c>
      <c r="N56" s="332">
        <v>3.2</v>
      </c>
    </row>
    <row r="57" spans="1:14" x14ac:dyDescent="0.15">
      <c r="A57" s="248"/>
      <c r="B57" s="244"/>
      <c r="C57" s="244"/>
      <c r="D57" s="244"/>
      <c r="E57" s="244"/>
      <c r="F57" s="244"/>
      <c r="G57" s="310" t="s">
        <v>507</v>
      </c>
      <c r="H57" s="311"/>
      <c r="I57" s="319">
        <v>1832467</v>
      </c>
      <c r="J57" s="320">
        <v>159373</v>
      </c>
      <c r="K57" s="321">
        <v>85.4</v>
      </c>
      <c r="L57" s="322">
        <v>82748</v>
      </c>
      <c r="M57" s="323">
        <v>24.4</v>
      </c>
      <c r="N57" s="324">
        <v>61</v>
      </c>
    </row>
    <row r="58" spans="1:14" x14ac:dyDescent="0.15">
      <c r="A58" s="248"/>
      <c r="B58" s="244"/>
      <c r="C58" s="244"/>
      <c r="D58" s="244"/>
      <c r="E58" s="244"/>
      <c r="F58" s="244"/>
      <c r="G58" s="325"/>
      <c r="H58" s="326" t="s">
        <v>504</v>
      </c>
      <c r="I58" s="327">
        <v>578450</v>
      </c>
      <c r="J58" s="328">
        <v>50309</v>
      </c>
      <c r="K58" s="329">
        <v>0.9</v>
      </c>
      <c r="L58" s="330">
        <v>44732</v>
      </c>
      <c r="M58" s="331">
        <v>22.5</v>
      </c>
      <c r="N58" s="332">
        <v>-21.6</v>
      </c>
    </row>
    <row r="59" spans="1:14" x14ac:dyDescent="0.15">
      <c r="A59" s="248"/>
      <c r="B59" s="244"/>
      <c r="C59" s="244"/>
      <c r="D59" s="244"/>
      <c r="E59" s="244"/>
      <c r="F59" s="244"/>
      <c r="G59" s="310" t="s">
        <v>508</v>
      </c>
      <c r="H59" s="311"/>
      <c r="I59" s="319">
        <v>3177647</v>
      </c>
      <c r="J59" s="320">
        <v>282131</v>
      </c>
      <c r="K59" s="321">
        <v>77</v>
      </c>
      <c r="L59" s="322">
        <v>91837</v>
      </c>
      <c r="M59" s="323">
        <v>11</v>
      </c>
      <c r="N59" s="324">
        <v>66</v>
      </c>
    </row>
    <row r="60" spans="1:14" x14ac:dyDescent="0.15">
      <c r="A60" s="248"/>
      <c r="B60" s="244"/>
      <c r="C60" s="244"/>
      <c r="D60" s="244"/>
      <c r="E60" s="244"/>
      <c r="F60" s="244"/>
      <c r="G60" s="325"/>
      <c r="H60" s="326" t="s">
        <v>504</v>
      </c>
      <c r="I60" s="333">
        <v>1630954</v>
      </c>
      <c r="J60" s="328">
        <v>144806</v>
      </c>
      <c r="K60" s="329">
        <v>187.8</v>
      </c>
      <c r="L60" s="330">
        <v>54439</v>
      </c>
      <c r="M60" s="331">
        <v>21.7</v>
      </c>
      <c r="N60" s="332">
        <v>166.1</v>
      </c>
    </row>
    <row r="61" spans="1:14" x14ac:dyDescent="0.15">
      <c r="A61" s="248"/>
      <c r="B61" s="244"/>
      <c r="C61" s="244"/>
      <c r="D61" s="244"/>
      <c r="E61" s="244"/>
      <c r="F61" s="244"/>
      <c r="G61" s="310" t="s">
        <v>509</v>
      </c>
      <c r="H61" s="334"/>
      <c r="I61" s="335">
        <v>1669987</v>
      </c>
      <c r="J61" s="336">
        <v>145400</v>
      </c>
      <c r="K61" s="337">
        <v>21</v>
      </c>
      <c r="L61" s="338">
        <v>91969</v>
      </c>
      <c r="M61" s="339">
        <v>-1.3</v>
      </c>
      <c r="N61" s="324">
        <v>22.3</v>
      </c>
    </row>
    <row r="62" spans="1:14" x14ac:dyDescent="0.15">
      <c r="A62" s="248"/>
      <c r="B62" s="244"/>
      <c r="C62" s="244"/>
      <c r="D62" s="244"/>
      <c r="E62" s="244"/>
      <c r="F62" s="244"/>
      <c r="G62" s="325"/>
      <c r="H62" s="326" t="s">
        <v>504</v>
      </c>
      <c r="I62" s="327">
        <v>818205</v>
      </c>
      <c r="J62" s="328">
        <v>71200</v>
      </c>
      <c r="K62" s="329">
        <v>27.4</v>
      </c>
      <c r="L62" s="330">
        <v>47770</v>
      </c>
      <c r="M62" s="331">
        <v>-2.8</v>
      </c>
      <c r="N62" s="332">
        <v>30.2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9" t="s">
        <v>3</v>
      </c>
      <c r="D47" s="1139"/>
      <c r="E47" s="1140"/>
      <c r="F47" s="11">
        <v>12.89</v>
      </c>
      <c r="G47" s="12">
        <v>13.32</v>
      </c>
      <c r="H47" s="12">
        <v>11.37</v>
      </c>
      <c r="I47" s="12">
        <v>12.09</v>
      </c>
      <c r="J47" s="13">
        <v>12.35</v>
      </c>
    </row>
    <row r="48" spans="2:10" ht="57.75" customHeight="1" x14ac:dyDescent="0.15">
      <c r="B48" s="14"/>
      <c r="C48" s="1141" t="s">
        <v>4</v>
      </c>
      <c r="D48" s="1141"/>
      <c r="E48" s="1142"/>
      <c r="F48" s="15">
        <v>4.28</v>
      </c>
      <c r="G48" s="16">
        <v>2.04</v>
      </c>
      <c r="H48" s="16">
        <v>2.09</v>
      </c>
      <c r="I48" s="16">
        <v>2.98</v>
      </c>
      <c r="J48" s="17">
        <v>6.03</v>
      </c>
    </row>
    <row r="49" spans="2:10" ht="57.75" customHeight="1" thickBot="1" x14ac:dyDescent="0.2">
      <c r="B49" s="18"/>
      <c r="C49" s="1143" t="s">
        <v>5</v>
      </c>
      <c r="D49" s="1143"/>
      <c r="E49" s="1144"/>
      <c r="F49" s="19" t="s">
        <v>516</v>
      </c>
      <c r="G49" s="20" t="s">
        <v>517</v>
      </c>
      <c r="H49" s="20" t="s">
        <v>518</v>
      </c>
      <c r="I49" s="20">
        <v>1.6</v>
      </c>
      <c r="J49" s="21">
        <v>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1" t="s">
        <v>519</v>
      </c>
      <c r="D34" s="1151"/>
      <c r="E34" s="1152"/>
      <c r="F34" s="32">
        <v>5.15</v>
      </c>
      <c r="G34" s="33">
        <v>6.32</v>
      </c>
      <c r="H34" s="33">
        <v>7.74</v>
      </c>
      <c r="I34" s="33">
        <v>8.02</v>
      </c>
      <c r="J34" s="34">
        <v>7.73</v>
      </c>
      <c r="K34" s="22"/>
      <c r="L34" s="22"/>
      <c r="M34" s="22"/>
      <c r="N34" s="22"/>
      <c r="O34" s="22"/>
      <c r="P34" s="22"/>
    </row>
    <row r="35" spans="1:16" ht="39" customHeight="1" x14ac:dyDescent="0.15">
      <c r="A35" s="22"/>
      <c r="B35" s="35"/>
      <c r="C35" s="1145" t="s">
        <v>520</v>
      </c>
      <c r="D35" s="1146"/>
      <c r="E35" s="1147"/>
      <c r="F35" s="36">
        <v>5.08</v>
      </c>
      <c r="G35" s="37">
        <v>5.13</v>
      </c>
      <c r="H35" s="37">
        <v>5.49</v>
      </c>
      <c r="I35" s="37">
        <v>5.89</v>
      </c>
      <c r="J35" s="38">
        <v>6.41</v>
      </c>
      <c r="K35" s="22"/>
      <c r="L35" s="22"/>
      <c r="M35" s="22"/>
      <c r="N35" s="22"/>
      <c r="O35" s="22"/>
      <c r="P35" s="22"/>
    </row>
    <row r="36" spans="1:16" ht="39" customHeight="1" x14ac:dyDescent="0.15">
      <c r="A36" s="22"/>
      <c r="B36" s="35"/>
      <c r="C36" s="1145" t="s">
        <v>521</v>
      </c>
      <c r="D36" s="1146"/>
      <c r="E36" s="1147"/>
      <c r="F36" s="36">
        <v>4.28</v>
      </c>
      <c r="G36" s="37">
        <v>2.0299999999999998</v>
      </c>
      <c r="H36" s="37">
        <v>2.09</v>
      </c>
      <c r="I36" s="37">
        <v>2.98</v>
      </c>
      <c r="J36" s="38">
        <v>6.02</v>
      </c>
      <c r="K36" s="22"/>
      <c r="L36" s="22"/>
      <c r="M36" s="22"/>
      <c r="N36" s="22"/>
      <c r="O36" s="22"/>
      <c r="P36" s="22"/>
    </row>
    <row r="37" spans="1:16" ht="39" customHeight="1" x14ac:dyDescent="0.15">
      <c r="A37" s="22"/>
      <c r="B37" s="35"/>
      <c r="C37" s="1145" t="s">
        <v>522</v>
      </c>
      <c r="D37" s="1146"/>
      <c r="E37" s="1147"/>
      <c r="F37" s="36">
        <v>0.53</v>
      </c>
      <c r="G37" s="37">
        <v>0.53</v>
      </c>
      <c r="H37" s="37">
        <v>0.2</v>
      </c>
      <c r="I37" s="37">
        <v>0.35</v>
      </c>
      <c r="J37" s="38">
        <v>0.4</v>
      </c>
      <c r="K37" s="22"/>
      <c r="L37" s="22"/>
      <c r="M37" s="22"/>
      <c r="N37" s="22"/>
      <c r="O37" s="22"/>
      <c r="P37" s="22"/>
    </row>
    <row r="38" spans="1:16" ht="39" customHeight="1" x14ac:dyDescent="0.15">
      <c r="A38" s="22"/>
      <c r="B38" s="35"/>
      <c r="C38" s="1145" t="s">
        <v>523</v>
      </c>
      <c r="D38" s="1146"/>
      <c r="E38" s="1147"/>
      <c r="F38" s="36">
        <v>1.37</v>
      </c>
      <c r="G38" s="37">
        <v>1.87</v>
      </c>
      <c r="H38" s="37">
        <v>1.1399999999999999</v>
      </c>
      <c r="I38" s="37">
        <v>0.02</v>
      </c>
      <c r="J38" s="38">
        <v>0.26</v>
      </c>
      <c r="K38" s="22"/>
      <c r="L38" s="22"/>
      <c r="M38" s="22"/>
      <c r="N38" s="22"/>
      <c r="O38" s="22"/>
      <c r="P38" s="22"/>
    </row>
    <row r="39" spans="1:16" ht="39" customHeight="1" x14ac:dyDescent="0.15">
      <c r="A39" s="22"/>
      <c r="B39" s="35"/>
      <c r="C39" s="1145" t="s">
        <v>524</v>
      </c>
      <c r="D39" s="1146"/>
      <c r="E39" s="1147"/>
      <c r="F39" s="36">
        <v>0.33</v>
      </c>
      <c r="G39" s="37">
        <v>0.39</v>
      </c>
      <c r="H39" s="37">
        <v>0.39</v>
      </c>
      <c r="I39" s="37">
        <v>0.35</v>
      </c>
      <c r="J39" s="38">
        <v>0.11</v>
      </c>
      <c r="K39" s="22"/>
      <c r="L39" s="22"/>
      <c r="M39" s="22"/>
      <c r="N39" s="22"/>
      <c r="O39" s="22"/>
      <c r="P39" s="22"/>
    </row>
    <row r="40" spans="1:16" ht="39" customHeight="1" x14ac:dyDescent="0.15">
      <c r="A40" s="22"/>
      <c r="B40" s="35"/>
      <c r="C40" s="1145" t="s">
        <v>525</v>
      </c>
      <c r="D40" s="1146"/>
      <c r="E40" s="1147"/>
      <c r="F40" s="36">
        <v>0.04</v>
      </c>
      <c r="G40" s="37">
        <v>0.05</v>
      </c>
      <c r="H40" s="37">
        <v>0.03</v>
      </c>
      <c r="I40" s="37">
        <v>0.03</v>
      </c>
      <c r="J40" s="38">
        <v>0.04</v>
      </c>
      <c r="K40" s="22"/>
      <c r="L40" s="22"/>
      <c r="M40" s="22"/>
      <c r="N40" s="22"/>
      <c r="O40" s="22"/>
      <c r="P40" s="22"/>
    </row>
    <row r="41" spans="1:16" ht="39" customHeight="1" x14ac:dyDescent="0.15">
      <c r="A41" s="22"/>
      <c r="B41" s="35"/>
      <c r="C41" s="1145" t="s">
        <v>526</v>
      </c>
      <c r="D41" s="1146"/>
      <c r="E41" s="1147"/>
      <c r="F41" s="36">
        <v>0.01</v>
      </c>
      <c r="G41" s="37">
        <v>0</v>
      </c>
      <c r="H41" s="37">
        <v>0.03</v>
      </c>
      <c r="I41" s="37">
        <v>0.01</v>
      </c>
      <c r="J41" s="38">
        <v>0.01</v>
      </c>
      <c r="K41" s="22"/>
      <c r="L41" s="22"/>
      <c r="M41" s="22"/>
      <c r="N41" s="22"/>
      <c r="O41" s="22"/>
      <c r="P41" s="22"/>
    </row>
    <row r="42" spans="1:16" ht="39" customHeight="1" x14ac:dyDescent="0.15">
      <c r="A42" s="22"/>
      <c r="B42" s="39"/>
      <c r="C42" s="1145" t="s">
        <v>527</v>
      </c>
      <c r="D42" s="1146"/>
      <c r="E42" s="1147"/>
      <c r="F42" s="36" t="s">
        <v>472</v>
      </c>
      <c r="G42" s="37" t="s">
        <v>472</v>
      </c>
      <c r="H42" s="37" t="s">
        <v>472</v>
      </c>
      <c r="I42" s="37" t="s">
        <v>472</v>
      </c>
      <c r="J42" s="38" t="s">
        <v>472</v>
      </c>
      <c r="K42" s="22"/>
      <c r="L42" s="22"/>
      <c r="M42" s="22"/>
      <c r="N42" s="22"/>
      <c r="O42" s="22"/>
      <c r="P42" s="22"/>
    </row>
    <row r="43" spans="1:16" ht="39" customHeight="1" thickBot="1" x14ac:dyDescent="0.2">
      <c r="A43" s="22"/>
      <c r="B43" s="40"/>
      <c r="C43" s="1148" t="s">
        <v>528</v>
      </c>
      <c r="D43" s="1149"/>
      <c r="E43" s="1150"/>
      <c r="F43" s="41">
        <v>0</v>
      </c>
      <c r="G43" s="42">
        <v>0</v>
      </c>
      <c r="H43" s="42">
        <v>0</v>
      </c>
      <c r="I43" s="42">
        <v>0</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988</v>
      </c>
      <c r="L45" s="60">
        <v>939</v>
      </c>
      <c r="M45" s="60">
        <v>932</v>
      </c>
      <c r="N45" s="60">
        <v>894</v>
      </c>
      <c r="O45" s="61">
        <v>755</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x14ac:dyDescent="0.15">
      <c r="A48" s="48"/>
      <c r="B48" s="1163"/>
      <c r="C48" s="1164"/>
      <c r="D48" s="62"/>
      <c r="E48" s="1155" t="s">
        <v>14</v>
      </c>
      <c r="F48" s="1155"/>
      <c r="G48" s="1155"/>
      <c r="H48" s="1155"/>
      <c r="I48" s="1155"/>
      <c r="J48" s="1156"/>
      <c r="K48" s="63">
        <v>149</v>
      </c>
      <c r="L48" s="64">
        <v>141</v>
      </c>
      <c r="M48" s="64">
        <v>151</v>
      </c>
      <c r="N48" s="64">
        <v>161</v>
      </c>
      <c r="O48" s="65">
        <v>169</v>
      </c>
      <c r="P48" s="48"/>
      <c r="Q48" s="48"/>
      <c r="R48" s="48"/>
      <c r="S48" s="48"/>
      <c r="T48" s="48"/>
      <c r="U48" s="48"/>
    </row>
    <row r="49" spans="1:21" ht="30.75" customHeight="1" x14ac:dyDescent="0.15">
      <c r="A49" s="48"/>
      <c r="B49" s="1163"/>
      <c r="C49" s="1164"/>
      <c r="D49" s="62"/>
      <c r="E49" s="1155" t="s">
        <v>15</v>
      </c>
      <c r="F49" s="1155"/>
      <c r="G49" s="1155"/>
      <c r="H49" s="1155"/>
      <c r="I49" s="1155"/>
      <c r="J49" s="1156"/>
      <c r="K49" s="63">
        <v>65</v>
      </c>
      <c r="L49" s="64">
        <v>65</v>
      </c>
      <c r="M49" s="64">
        <v>64</v>
      </c>
      <c r="N49" s="64">
        <v>63</v>
      </c>
      <c r="O49" s="65">
        <v>57</v>
      </c>
      <c r="P49" s="48"/>
      <c r="Q49" s="48"/>
      <c r="R49" s="48"/>
      <c r="S49" s="48"/>
      <c r="T49" s="48"/>
      <c r="U49" s="48"/>
    </row>
    <row r="50" spans="1:21" ht="30.75" customHeight="1" x14ac:dyDescent="0.15">
      <c r="A50" s="48"/>
      <c r="B50" s="1163"/>
      <c r="C50" s="1164"/>
      <c r="D50" s="62"/>
      <c r="E50" s="1155" t="s">
        <v>16</v>
      </c>
      <c r="F50" s="1155"/>
      <c r="G50" s="1155"/>
      <c r="H50" s="1155"/>
      <c r="I50" s="1155"/>
      <c r="J50" s="1156"/>
      <c r="K50" s="63">
        <v>140</v>
      </c>
      <c r="L50" s="64">
        <v>133</v>
      </c>
      <c r="M50" s="64">
        <v>131</v>
      </c>
      <c r="N50" s="64">
        <v>168</v>
      </c>
      <c r="O50" s="65">
        <v>125</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472</v>
      </c>
      <c r="L51" s="64" t="s">
        <v>472</v>
      </c>
      <c r="M51" s="64" t="s">
        <v>472</v>
      </c>
      <c r="N51" s="64" t="s">
        <v>472</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718</v>
      </c>
      <c r="L52" s="64">
        <v>681</v>
      </c>
      <c r="M52" s="64">
        <v>701</v>
      </c>
      <c r="N52" s="64">
        <v>689</v>
      </c>
      <c r="O52" s="65">
        <v>705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624</v>
      </c>
      <c r="L53" s="69">
        <v>597</v>
      </c>
      <c r="M53" s="69">
        <v>577</v>
      </c>
      <c r="N53" s="69">
        <v>597</v>
      </c>
      <c r="O53" s="70">
        <v>401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石川　雅憲</cp:lastModifiedBy>
  <dcterms:created xsi:type="dcterms:W3CDTF">2016-02-15T00:24:35Z</dcterms:created>
  <dcterms:modified xsi:type="dcterms:W3CDTF">2017-03-03T06:47:21Z</dcterms:modified>
</cp:coreProperties>
</file>