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jhsv01.kmf.localnet\財政管理班\財政用\財政事情等(春・秋ヒアリング)\R04財政事情\"/>
    </mc:Choice>
  </mc:AlternateContent>
  <bookViews>
    <workbookView xWindow="0" yWindow="0" windowWidth="21600" windowHeight="874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C35" i="10"/>
  <c r="CO34" i="10"/>
  <c r="BW34" i="10"/>
  <c r="BW35"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c r="BE35" i="10" s="1"/>
</calcChain>
</file>

<file path=xl/sharedStrings.xml><?xml version="1.0" encoding="utf-8"?>
<sst xmlns="http://schemas.openxmlformats.org/spreadsheetml/2006/main" count="1127" uniqueCount="612">
  <si>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</si>
  <si>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</si>
  <si>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</si>
  <si>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</si>
  <si>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</si>
  <si>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</si>
  <si>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</si>
  <si>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</si>
  <si>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</si>
  <si>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</si>
  <si>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</si>
  <si>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</si>
  <si>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</si>
  <si>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</si>
  <si>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</si>
  <si>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</si>
  <si>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</si>
  <si>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</si>
  <si>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</si>
  <si>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</si>
  <si>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</si>
  <si>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</si>
  <si>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</si>
  <si>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</si>
  <si>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</si>
  <si>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</si>
  <si>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</si>
  <si>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</si>
  <si>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</si>
  <si>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</si>
  <si>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</si>
  <si>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</si>
  <si>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</si>
  <si>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</si>
  <si>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</si>
  <si>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</si>
  <si>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</si>
  <si>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</si>
  <si>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</si>
  <si>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</si>
  <si>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</si>
  <si>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</si>
  <si>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</si>
  <si>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</si>
  <si>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</si>
  <si>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</si>
  <si>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</si>
  <si>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</si>
  <si>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</si>
  <si>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</si>
  <si>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</si>
  <si>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</si>
  <si>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</si>
  <si>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</si>
  <si>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</si>
  <si>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</si>
  <si>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</si>
  <si>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</si>
  <si>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</si>
  <si>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</si>
  <si>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</si>
  <si>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</si>
  <si>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</si>
  <si>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</si>
  <si>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</si>
  <si>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</si>
  <si>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</si>
  <si>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</si>
  <si>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</si>
  <si>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</si>
  <si>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</si>
  <si>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</si>
  <si>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</si>
  <si>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</si>
  <si>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</si>
  <si>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</si>
  <si>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</si>
  <si>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</si>
  <si>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</si>
  <si>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</si>
  <si>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</si>
  <si>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</si>
  <si>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</si>
  <si>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</si>
  <si>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</si>
  <si>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</si>
  <si>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</si>
  <si>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</si>
  <si>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</si>
  <si>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</si>
  <si>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</si>
  <si>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</si>
  <si>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</si>
  <si>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</si>
  <si>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</si>
  <si>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</si>
  <si>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</si>
  <si>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</si>
  <si>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</si>
  <si>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</si>
  <si>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</si>
  <si>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</si>
  <si>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</si>
  <si>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</si>
  <si>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</si>
  <si>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</si>
  <si>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</si>
  <si>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</si>
  <si>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</si>
  <si>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</si>
  <si>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</si>
  <si>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</si>
  <si>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</si>
  <si>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</si>
  <si>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</si>
  <si>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</si>
  <si>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</si>
  <si>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</si>
  <si>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</si>
  <si>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</si>
  <si>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</si>
  <si>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</si>
  <si>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</si>
  <si>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</si>
  <si>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</si>
  <si>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</si>
  <si>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</si>
  <si>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</si>
  <si>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</si>
  <si>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</si>
  <si>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</si>
  <si>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</si>
  <si>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</si>
  <si>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</si>
  <si>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</si>
  <si>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</si>
  <si>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</si>
  <si>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</si>
  <si>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</si>
  <si>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</si>
  <si>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</si>
  <si>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</si>
  <si>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</si>
  <si>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</si>
  <si>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</si>
  <si>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</si>
  <si>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</si>
  <si>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</si>
  <si>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</si>
  <si>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</si>
  <si>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</si>
  <si>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</si>
  <si>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</si>
  <si>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</si>
  <si>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</si>
  <si>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</si>
  <si>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</si>
  <si>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</si>
  <si>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</si>
  <si>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</si>
  <si>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</si>
  <si>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</si>
  <si>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</si>
  <si>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</si>
  <si>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</si>
  <si>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</si>
  <si>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</si>
  <si>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</si>
  <si>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</si>
  <si>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</si>
  <si>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</si>
  <si>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</si>
  <si>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</si>
  <si>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</si>
  <si>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</si>
  <si>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</si>
  <si>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</si>
  <si>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</si>
  <si>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</si>
  <si>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</si>
  <si>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</si>
  <si>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</si>
  <si>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</si>
  <si>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</si>
  <si>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</si>
  <si>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</si>
  <si>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</si>
  <si>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</si>
  <si>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</si>
  <si>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</si>
  <si>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</si>
  <si>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</si>
  <si>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</si>
  <si>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</si>
  <si>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</si>
  <si>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</si>
  <si>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</si>
  <si>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</si>
  <si>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</si>
  <si>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</si>
  <si>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</si>
  <si>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</si>
  <si>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</si>
  <si>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</si>
  <si>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</si>
  <si>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</si>
  <si>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</si>
  <si>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</si>
  <si>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</si>
  <si>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</si>
  <si>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</si>
  <si>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</si>
  <si>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</si>
  <si>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</si>
  <si>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</si>
  <si>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</si>
  <si>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北海道上富良野町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</si>
  <si>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</si>
  <si>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</si>
  <si>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</si>
  <si>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</si>
  <si>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</si>
  <si>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</si>
  <si>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</si>
  <si>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</si>
  <si>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</si>
  <si>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</si>
  <si>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</si>
  <si>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</si>
  <si>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</si>
  <si>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</si>
  <si>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</si>
  <si>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</si>
  <si>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</si>
  <si>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</si>
  <si>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</si>
  <si>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</si>
  <si>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</si>
  <si>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</si>
  <si>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</si>
  <si>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</si>
  <si>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</si>
  <si>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</si>
  <si>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</si>
  <si>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</si>
  <si>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</si>
  <si>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</si>
  <si>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</si>
  <si>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</si>
  <si>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</si>
  <si>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</si>
  <si>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</si>
  <si>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</si>
  <si>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</si>
  <si>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</si>
  <si>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</si>
  <si>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</si>
  <si>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</si>
  <si>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</si>
  <si>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</si>
  <si>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</si>
  <si>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</si>
  <si>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</si>
  <si>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</si>
  <si>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</si>
  <si>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</si>
  <si>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</si>
  <si>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</si>
  <si>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</si>
  <si>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</si>
  <si>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</si>
  <si>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</si>
  <si>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</si>
  <si>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</si>
  <si>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</si>
  <si>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</si>
  <si>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</si>
  <si>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</si>
  <si>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</si>
  <si>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</si>
  <si>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</si>
  <si>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</si>
  <si>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</si>
  <si>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</si>
  <si>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</si>
  <si>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</si>
  <si>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</si>
  <si>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</si>
  <si>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</si>
  <si>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</si>
  <si>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</si>
  <si>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</si>
  <si>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</si>
  <si>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</si>
  <si>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</si>
  <si>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</si>
  <si>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</si>
  <si>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</si>
  <si>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</si>
  <si>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</si>
  <si>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</si>
  <si>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</si>
  <si>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</si>
  <si>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</si>
  <si>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</si>
  <si>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</si>
  <si>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</si>
  <si>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</si>
  <si>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</si>
  <si>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</si>
  <si>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</si>
  <si>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</si>
  <si>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</si>
  <si>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</si>
  <si>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</si>
  <si>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</si>
  <si>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</si>
  <si>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</si>
  <si>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</si>
  <si>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</si>
  <si>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</si>
  <si>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</si>
  <si>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</si>
  <si>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</si>
  <si>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</si>
  <si>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</si>
  <si>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</si>
  <si>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</si>
  <si>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</si>
  <si>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</si>
  <si>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</si>
  <si>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</si>
  <si>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</si>
  <si>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</si>
  <si>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</si>
  <si>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</si>
  <si>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</si>
  <si>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</si>
  <si>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</si>
  <si>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</si>
  <si>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</si>
  <si>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</si>
  <si>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</si>
  <si>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</si>
  <si>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</si>
  <si>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</si>
  <si>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</si>
  <si>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</si>
  <si>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</si>
  <si>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</si>
  <si>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</si>
  <si>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</si>
  <si>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</si>
  <si>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</si>
  <si>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</si>
  <si>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</si>
  <si>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</si>
  <si>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</si>
  <si>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</si>
  <si>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</si>
  <si>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</si>
  <si>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</si>
  <si>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</si>
  <si>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</si>
  <si>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</si>
  <si>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</si>
  <si>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</si>
  <si>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</si>
  <si>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</si>
  <si>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</si>
  <si>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</si>
  <si>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</si>
  <si>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北海道上富良野町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</si>
  <si>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</si>
  <si>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</si>
  <si>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</si>
  <si>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</si>
  <si>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</si>
  <si>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</si>
  <si>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</si>
  <si>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</si>
  <si>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</si>
  <si>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</si>
  <si>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</si>
  <si>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</si>
  <si>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</si>
  <si>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</si>
  <si>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</si>
  <si>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</si>
  <si>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</si>
  <si>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</si>
  <si>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</si>
  <si>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</si>
  <si>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</si>
  <si>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</si>
  <si>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</si>
  <si>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</si>
  <si>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</si>
  <si>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</si>
  <si>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</si>
  <si>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</si>
  <si>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</si>
  <si>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</si>
  <si>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</si>
  <si>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</si>
  <si>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</si>
  <si>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</si>
  <si>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</si>
  <si>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</si>
  <si>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</si>
  <si>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</si>
  <si>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</si>
  <si>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</si>
  <si>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</si>
  <si>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</si>
  <si>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</si>
  <si>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</si>
  <si>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</si>
  <si>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</si>
  <si>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</si>
  <si>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</si>
  <si>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</si>
  <si>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</si>
  <si>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</si>
  <si>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</si>
  <si>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</si>
  <si>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</si>
  <si>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</si>
  <si>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</si>
  <si>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</si>
  <si>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</si>
  <si>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</si>
  <si>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</si>
  <si>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</si>
  <si>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</si>
  <si>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</si>
  <si>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</si>
  <si>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</si>
  <si>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</si>
  <si>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</si>
  <si>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</si>
  <si>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</si>
  <si>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</si>
  <si>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</si>
  <si>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</si>
  <si>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</si>
  <si>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</si>
  <si>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</si>
  <si>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</si>
  <si>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</si>
  <si>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</si>
  <si>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</si>
  <si>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</si>
  <si>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</si>
  <si>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</si>
  <si>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</si>
  <si>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</si>
  <si>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</si>
  <si>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</si>
  <si>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</si>
  <si>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</si>
  <si>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</si>
  <si>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</si>
  <si>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</si>
  <si>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</si>
  <si>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</si>
  <si>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</si>
  <si>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</si>
  <si>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</si>
  <si>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</si>
  <si>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</si>
  <si>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</si>
  <si>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</si>
  <si>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</si>
  <si>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</si>
  <si>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</si>
  <si>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</si>
  <si>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</si>
  <si>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</si>
  <si>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</si>
  <si>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</si>
  <si>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</si>
  <si>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</si>
  <si>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</si>
  <si>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</si>
  <si>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</si>
  <si>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</si>
  <si>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</si>
  <si>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</si>
  <si>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ラベンダーハイツ事業特別会計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</si>
  <si>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</si>
  <si>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</si>
  <si>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</si>
  <si>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</si>
  <si>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</si>
  <si>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</si>
  <si>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</si>
  <si>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</si>
  <si>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</si>
  <si>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</si>
  <si>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</si>
  <si>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</si>
  <si>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</si>
  <si>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</si>
  <si>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</si>
  <si>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</si>
  <si>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</si>
  <si>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</si>
  <si>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</si>
  <si>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</si>
  <si>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</si>
  <si>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</si>
  <si>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</si>
  <si>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</si>
  <si>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</si>
  <si>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</si>
  <si>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</si>
  <si>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</si>
  <si>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</si>
  <si>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</si>
  <si>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</si>
  <si>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</si>
  <si>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</si>
  <si>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</si>
  <si>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</si>
  <si>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</si>
  <si>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</si>
  <si>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</si>
  <si>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</si>
  <si>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</si>
  <si>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</si>
  <si>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</si>
  <si>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</si>
  <si>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</si>
  <si>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</si>
  <si>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</si>
  <si>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</si>
  <si>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</si>
  <si>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</si>
  <si>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</si>
  <si>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</si>
  <si>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</si>
  <si>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</si>
  <si>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</si>
  <si>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</si>
  <si>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</si>
  <si>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</si>
  <si>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</si>
  <si>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</si>
  <si>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</si>
  <si>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</si>
  <si>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</si>
  <si>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</si>
  <si>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</si>
  <si>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</si>
  <si>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</si>
  <si>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</si>
  <si>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</si>
  <si>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</si>
  <si>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</si>
  <si>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</si>
  <si>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</si>
  <si>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</si>
  <si>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</si>
  <si>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</si>
  <si>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</si>
  <si>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</si>
  <si>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</si>
  <si>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</si>
  <si>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</si>
  <si>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</si>
  <si>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</si>
  <si>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</si>
  <si>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</si>
  <si>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2.09</t>
  </si>
  <si>
    <t>一般会計</t>
  </si>
  <si>
    <t>水道事業会計</t>
  </si>
  <si>
    <t>病院事業会計</t>
  </si>
  <si>
    <t>介護保険特別会計</t>
  </si>
  <si>
    <t>国民健康保険特別会計</t>
  </si>
  <si>
    <t>ラベンダーハイツ事業特別会計</t>
  </si>
  <si>
    <t>▲ 0.48</t>
  </si>
  <si>
    <t>簡易水道事業特別会計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</si>
  <si>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</si>
  <si>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</si>
  <si>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</si>
  <si>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</si>
  <si>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</si>
  <si>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</si>
  <si>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</si>
  <si>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</si>
  <si>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</si>
  <si>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</si>
  <si>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富良野広域連合</t>
    <rPh sb="0" eb="3">
      <t>フラノ</t>
    </rPh>
    <rPh sb="3" eb="5">
      <t>コウイキ</t>
    </rPh>
    <rPh sb="5" eb="7">
      <t>レンゴウ</t>
    </rPh>
    <phoneticPr fontId="2"/>
  </si>
  <si>
    <t>上川教育研修センター組合</t>
    <rPh sb="0" eb="2">
      <t>カミカワ</t>
    </rPh>
    <rPh sb="2" eb="4">
      <t>キョウイク</t>
    </rPh>
    <rPh sb="4" eb="6">
      <t>ケンシュウ</t>
    </rPh>
    <rPh sb="10" eb="12">
      <t>クミアイ</t>
    </rPh>
    <phoneticPr fontId="2"/>
  </si>
  <si>
    <t>上富良野振興公社</t>
    <rPh sb="0" eb="4">
      <t>カミフラノ</t>
    </rPh>
    <rPh sb="4" eb="6">
      <t>シンコウ</t>
    </rPh>
    <rPh sb="6" eb="8">
      <t>コウシャ</t>
    </rPh>
    <phoneticPr fontId="2"/>
  </si>
  <si>
    <t>公共施設整備基金</t>
    <rPh sb="0" eb="2">
      <t>コウキョウ</t>
    </rPh>
    <rPh sb="2" eb="4">
      <t>シセツ</t>
    </rPh>
    <rPh sb="4" eb="6">
      <t>セイビ</t>
    </rPh>
    <rPh sb="6" eb="8">
      <t>キキン</t>
    </rPh>
    <phoneticPr fontId="5"/>
  </si>
  <si>
    <t>十勝岳と共生するまちづくり応援基金</t>
    <rPh sb="0" eb="2">
      <t>トカチ</t>
    </rPh>
    <rPh sb="2" eb="3">
      <t>ダケ</t>
    </rPh>
    <rPh sb="4" eb="6">
      <t>キョウセイ</t>
    </rPh>
    <rPh sb="13" eb="15">
      <t>オウエン</t>
    </rPh>
    <rPh sb="15" eb="17">
      <t>キキン</t>
    </rPh>
    <phoneticPr fontId="5"/>
  </si>
  <si>
    <t>地域福祉基金</t>
    <rPh sb="0" eb="2">
      <t>チイキ</t>
    </rPh>
    <rPh sb="2" eb="4">
      <t>フクシ</t>
    </rPh>
    <rPh sb="4" eb="6">
      <t>キキン</t>
    </rPh>
    <phoneticPr fontId="5"/>
  </si>
  <si>
    <t>児童生徒教育振興基金</t>
    <rPh sb="0" eb="2">
      <t>ジドウ</t>
    </rPh>
    <rPh sb="2" eb="4">
      <t>セイト</t>
    </rPh>
    <rPh sb="4" eb="10">
      <t>キョウイクシンコウキキン</t>
    </rPh>
    <phoneticPr fontId="5"/>
  </si>
  <si>
    <t>農業振興基金</t>
    <rPh sb="0" eb="6">
      <t>ノウギョウシンコウキキン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</si>
  <si>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</si>
  <si>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</si>
  <si>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</si>
  <si>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</si>
  <si>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</si>
  <si>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</si>
  <si>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</si>
  <si>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</si>
  <si>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</si>
  <si>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有形固定資産減価償却率は近年微増傾向にあることから将来の施設改修などの長寿命化に向けて計画的に実施していく必要がある。
将来負担比率は地方債残高が減少してきていることから減少傾向にある。
しかし、「新子どもセンター」、「町立病院」の建設や、その他の老朽化している施設の改修が必要となることが予想されることから、施設の長寿命化、統廃合配合、長寿命化を計画的に進めるとともに、事業の見直しを進めていく必要がある。</t>
    <phoneticPr fontId="5"/>
  </si>
  <si>
    <t>実質公債比率は地方債の元利償還金が増加したことにより増加しました。
将来負担比率は地方債残高が減少してきていることから減少傾向にある。
しかし、「新子どもセンター」、「町立病院」の建設や、その他の老朽化している施設の改修が必要となることが予想されることから、施設の長寿命化、統廃合配合、長寿命化を計画的に進めるとともに、事業の見直し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</si>
</sst>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38"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41" applyFont="1">
      <alignment vertical="center"/>
    </xf>
  </cellXfs>
  <cellStyles count="42">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B9EA-49C2-B53E-91AB1B6343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163511</c:v>
                </c:pt>
                <c:pt idx="1">
                  <c:v>111391</c:v>
                </c:pt>
                <c:pt idx="2">
                  <c:v>89814</c:v>
                </c:pt>
                <c:pt idx="3">
                  <c:v>105800</c:v>
                </c:pt>
                <c:pt idx="4">
                  <c:v>128984</c:v>
                </c:pt>
              </c:numCache>
            </c:numRef>
          </c:val>
          <c:smooth val="0"/>
          <c:extLst>
            <c:ext xmlns:c16="http://schemas.microsoft.com/office/drawing/2014/chart" uri="{C3380CC4-5D6E-409C-BE32-E72D297353CC}">
              <c16:uniqueId val="{00000001-B9EA-49C2-B53E-91AB1B6343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5.29</c:v>
                </c:pt>
                <c:pt idx="1">
                  <c:v>7.78</c:v>
                </c:pt>
                <c:pt idx="2">
                  <c:v>5.63</c:v>
                </c:pt>
                <c:pt idx="3">
                  <c:v>9.51</c:v>
                </c:pt>
                <c:pt idx="4">
                  <c:v>9.9700000000000006</c:v>
                </c:pt>
              </c:numCache>
            </c:numRef>
          </c:val>
          <c:extLst>
            <c:ext xmlns:c16="http://schemas.microsoft.com/office/drawing/2014/chart" uri="{C3380CC4-5D6E-409C-BE32-E72D297353CC}">
              <c16:uniqueId val="{00000000-04F2-4A1B-BFEA-27E30C07F2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12.57</c:v>
                </c:pt>
                <c:pt idx="1">
                  <c:v>12.6</c:v>
                </c:pt>
                <c:pt idx="2">
                  <c:v>12.5</c:v>
                </c:pt>
                <c:pt idx="3">
                  <c:v>12.1</c:v>
                </c:pt>
                <c:pt idx="4">
                  <c:v>13.72</c:v>
                </c:pt>
              </c:numCache>
            </c:numRef>
          </c:val>
          <c:extLst>
            <c:ext xmlns:c16="http://schemas.microsoft.com/office/drawing/2014/chart" uri="{C3380CC4-5D6E-409C-BE32-E72D297353CC}">
              <c16:uniqueId val="{00000001-04F2-4A1B-BFEA-27E30C07F2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2.48</c:v>
                </c:pt>
                <c:pt idx="2">
                  <c:v>-2.09</c:v>
                </c:pt>
                <c:pt idx="3">
                  <c:v>4.0599999999999996</c:v>
                </c:pt>
                <c:pt idx="4">
                  <c:v>3.11</c:v>
                </c:pt>
              </c:numCache>
            </c:numRef>
          </c:val>
          <c:smooth val="0"/>
          <c:extLst>
            <c:ext xmlns:c16="http://schemas.microsoft.com/office/drawing/2014/chart" uri="{C3380CC4-5D6E-409C-BE32-E72D297353CC}">
              <c16:uniqueId val="{00000002-04F2-4A1B-BFEA-27E30C07F2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0.04</c:v>
                </c:pt>
                <c:pt idx="6">
                  <c:v>#N/A</c:v>
                </c:pt>
                <c:pt idx="7">
                  <c:v>0.04</c:v>
                </c:pt>
                <c:pt idx="8">
                  <c:v>#N/A</c:v>
                </c:pt>
                <c:pt idx="9">
                  <c:v>0.02</c:v>
                </c:pt>
              </c:numCache>
            </c:numRef>
          </c:val>
          <c:extLst>
            <c:ext xmlns:c16="http://schemas.microsoft.com/office/drawing/2014/chart" uri="{C3380CC4-5D6E-409C-BE32-E72D297353CC}">
              <c16:uniqueId val="{00000000-206C-48ED-954A-01F98A6CE2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6C-48ED-954A-01F98A6CE214}"/>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7.0000000000000007E-2</c:v>
                </c:pt>
                <c:pt idx="4">
                  <c:v>#N/A</c:v>
                </c:pt>
                <c:pt idx="5">
                  <c:v>0.09</c:v>
                </c:pt>
                <c:pt idx="6">
                  <c:v>#N/A</c:v>
                </c:pt>
                <c:pt idx="7">
                  <c:v>0.11</c:v>
                </c:pt>
                <c:pt idx="8">
                  <c:v>#N/A</c:v>
                </c:pt>
                <c:pt idx="9">
                  <c:v>0.06</c:v>
                </c:pt>
              </c:numCache>
            </c:numRef>
          </c:val>
          <c:extLst>
            <c:ext xmlns:c16="http://schemas.microsoft.com/office/drawing/2014/chart" uri="{C3380CC4-5D6E-409C-BE32-E72D297353CC}">
              <c16:uniqueId val="{00000002-206C-48ED-954A-01F98A6CE21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0.04</c:v>
                </c:pt>
                <c:pt idx="8">
                  <c:v>#N/A</c:v>
                </c:pt>
                <c:pt idx="9">
                  <c:v>0.17</c:v>
                </c:pt>
              </c:numCache>
            </c:numRef>
          </c:val>
          <c:extLst>
            <c:ext xmlns:c16="http://schemas.microsoft.com/office/drawing/2014/chart" uri="{C3380CC4-5D6E-409C-BE32-E72D297353CC}">
              <c16:uniqueId val="{00000003-206C-48ED-954A-01F98A6CE214}"/>
            </c:ext>
          </c:extLst>
        </c:ser>
        <c:ser>
          <c:idx val="4"/>
          <c:order val="4"/>
          <c:tx>
            <c:strRef>
              <c:f>データシート!$A$31</c:f>
              <c:strCache>
                <c:ptCount val="1"/>
                <c:pt idx="0">
                  <c:v>ラベンダーハイツ事業特別会計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0.48</c:v>
                </c:pt>
                <c:pt idx="1">
                  <c:v>#N/A</c:v>
                </c:pt>
                <c:pt idx="2">
                  <c:v>#N/A</c:v>
                </c:pt>
                <c:pt idx="3">
                  <c:v>0.01</c:v>
                </c:pt>
                <c:pt idx="4">
                  <c:v>#N/A</c:v>
                </c:pt>
                <c:pt idx="5">
                  <c:v>0.12</c:v>
                </c:pt>
                <c:pt idx="6">
                  <c:v>#N/A</c:v>
                </c:pt>
                <c:pt idx="7">
                  <c:v>0.18</c:v>
                </c:pt>
                <c:pt idx="8">
                  <c:v>#N/A</c:v>
                </c:pt>
                <c:pt idx="9">
                  <c:v>0.25</c:v>
                </c:pt>
              </c:numCache>
            </c:numRef>
          </c:val>
          <c:extLst>
            <c:ext xmlns:c16="http://schemas.microsoft.com/office/drawing/2014/chart" uri="{C3380CC4-5D6E-409C-BE32-E72D297353CC}">
              <c16:uniqueId val="{00000004-206C-48ED-954A-01F98A6CE21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2.95</c:v>
                </c:pt>
                <c:pt idx="2">
                  <c:v>#N/A</c:v>
                </c:pt>
                <c:pt idx="3">
                  <c:v>3.04</c:v>
                </c:pt>
                <c:pt idx="4">
                  <c:v>#N/A</c:v>
                </c:pt>
                <c:pt idx="5">
                  <c:v>3.06</c:v>
                </c:pt>
                <c:pt idx="6">
                  <c:v>#N/A</c:v>
                </c:pt>
                <c:pt idx="7">
                  <c:v>1.97</c:v>
                </c:pt>
                <c:pt idx="8">
                  <c:v>#N/A</c:v>
                </c:pt>
                <c:pt idx="9">
                  <c:v>1.2</c:v>
                </c:pt>
              </c:numCache>
            </c:numRef>
          </c:val>
          <c:extLst>
            <c:ext xmlns:c16="http://schemas.microsoft.com/office/drawing/2014/chart" uri="{C3380CC4-5D6E-409C-BE32-E72D297353CC}">
              <c16:uniqueId val="{00000005-206C-48ED-954A-01F98A6CE21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0.96</c:v>
                </c:pt>
                <c:pt idx="2">
                  <c:v>#N/A</c:v>
                </c:pt>
                <c:pt idx="3">
                  <c:v>0.86</c:v>
                </c:pt>
                <c:pt idx="4">
                  <c:v>#N/A</c:v>
                </c:pt>
                <c:pt idx="5">
                  <c:v>1.62</c:v>
                </c:pt>
                <c:pt idx="6">
                  <c:v>#N/A</c:v>
                </c:pt>
                <c:pt idx="7">
                  <c:v>1.25</c:v>
                </c:pt>
                <c:pt idx="8">
                  <c:v>#N/A</c:v>
                </c:pt>
                <c:pt idx="9">
                  <c:v>1.63</c:v>
                </c:pt>
              </c:numCache>
            </c:numRef>
          </c:val>
          <c:extLst>
            <c:ext xmlns:c16="http://schemas.microsoft.com/office/drawing/2014/chart" uri="{C3380CC4-5D6E-409C-BE32-E72D297353CC}">
              <c16:uniqueId val="{00000006-206C-48ED-954A-01F98A6CE21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7.4</c:v>
                </c:pt>
                <c:pt idx="2">
                  <c:v>#N/A</c:v>
                </c:pt>
                <c:pt idx="3">
                  <c:v>6.33</c:v>
                </c:pt>
                <c:pt idx="4">
                  <c:v>#N/A</c:v>
                </c:pt>
                <c:pt idx="5">
                  <c:v>5.25</c:v>
                </c:pt>
                <c:pt idx="6">
                  <c:v>#N/A</c:v>
                </c:pt>
                <c:pt idx="7">
                  <c:v>3.79</c:v>
                </c:pt>
                <c:pt idx="8">
                  <c:v>#N/A</c:v>
                </c:pt>
                <c:pt idx="9">
                  <c:v>3.5</c:v>
                </c:pt>
              </c:numCache>
            </c:numRef>
          </c:val>
          <c:extLst>
            <c:ext xmlns:c16="http://schemas.microsoft.com/office/drawing/2014/chart" uri="{C3380CC4-5D6E-409C-BE32-E72D297353CC}">
              <c16:uniqueId val="{00000007-206C-48ED-954A-01F98A6CE2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7.66</c:v>
                </c:pt>
                <c:pt idx="2">
                  <c:v>#N/A</c:v>
                </c:pt>
                <c:pt idx="3">
                  <c:v>8.16</c:v>
                </c:pt>
                <c:pt idx="4">
                  <c:v>#N/A</c:v>
                </c:pt>
                <c:pt idx="5">
                  <c:v>8.9499999999999993</c:v>
                </c:pt>
                <c:pt idx="6">
                  <c:v>#N/A</c:v>
                </c:pt>
                <c:pt idx="7">
                  <c:v>9.2100000000000009</c:v>
                </c:pt>
                <c:pt idx="8">
                  <c:v>#N/A</c:v>
                </c:pt>
                <c:pt idx="9">
                  <c:v>9.3000000000000007</c:v>
                </c:pt>
              </c:numCache>
            </c:numRef>
          </c:val>
          <c:extLst>
            <c:ext xmlns:c16="http://schemas.microsoft.com/office/drawing/2014/chart" uri="{C3380CC4-5D6E-409C-BE32-E72D297353CC}">
              <c16:uniqueId val="{00000008-206C-48ED-954A-01F98A6CE2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5.29</c:v>
                </c:pt>
                <c:pt idx="2">
                  <c:v>#N/A</c:v>
                </c:pt>
                <c:pt idx="3">
                  <c:v>7.78</c:v>
                </c:pt>
                <c:pt idx="4">
                  <c:v>#N/A</c:v>
                </c:pt>
                <c:pt idx="5">
                  <c:v>5.63</c:v>
                </c:pt>
                <c:pt idx="6">
                  <c:v>#N/A</c:v>
                </c:pt>
                <c:pt idx="7">
                  <c:v>9.51</c:v>
                </c:pt>
                <c:pt idx="8">
                  <c:v>#N/A</c:v>
                </c:pt>
                <c:pt idx="9">
                  <c:v>9.9700000000000006</c:v>
                </c:pt>
              </c:numCache>
            </c:numRef>
          </c:val>
          <c:extLst>
            <c:ext xmlns:c16="http://schemas.microsoft.com/office/drawing/2014/chart" uri="{C3380CC4-5D6E-409C-BE32-E72D297353CC}">
              <c16:uniqueId val="{00000009-206C-48ED-954A-01F98A6CE2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688</c:v>
                </c:pt>
                <c:pt idx="5">
                  <c:v>661</c:v>
                </c:pt>
                <c:pt idx="8">
                  <c:v>693</c:v>
                </c:pt>
                <c:pt idx="11">
                  <c:v>687</c:v>
                </c:pt>
                <c:pt idx="14">
                  <c:v>641</c:v>
                </c:pt>
              </c:numCache>
            </c:numRef>
          </c:val>
          <c:extLst>
            <c:ext xmlns:c16="http://schemas.microsoft.com/office/drawing/2014/chart" uri="{C3380CC4-5D6E-409C-BE32-E72D297353CC}">
              <c16:uniqueId val="{00000000-1252-4857-AB5E-D740A37076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52-4857-AB5E-D740A37076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119</c:v>
                </c:pt>
                <c:pt idx="3">
                  <c:v>0</c:v>
                </c:pt>
                <c:pt idx="6">
                  <c:v>0</c:v>
                </c:pt>
                <c:pt idx="9">
                  <c:v>0</c:v>
                </c:pt>
                <c:pt idx="12">
                  <c:v>0</c:v>
                </c:pt>
              </c:numCache>
            </c:numRef>
          </c:val>
          <c:extLst>
            <c:ext xmlns:c16="http://schemas.microsoft.com/office/drawing/2014/chart" uri="{C3380CC4-5D6E-409C-BE32-E72D297353CC}">
              <c16:uniqueId val="{00000002-1252-4857-AB5E-D740A37076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12</c:v>
                </c:pt>
                <c:pt idx="6">
                  <c:v>12</c:v>
                </c:pt>
                <c:pt idx="9">
                  <c:v>12</c:v>
                </c:pt>
                <c:pt idx="12">
                  <c:v>17</c:v>
                </c:pt>
              </c:numCache>
            </c:numRef>
          </c:val>
          <c:extLst>
            <c:ext xmlns:c16="http://schemas.microsoft.com/office/drawing/2014/chart" uri="{C3380CC4-5D6E-409C-BE32-E72D297353CC}">
              <c16:uniqueId val="{00000003-1252-4857-AB5E-D740A37076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c:v>
                </c:pt>
                <c:pt idx="3">
                  <c:v>138</c:v>
                </c:pt>
                <c:pt idx="6">
                  <c:v>140</c:v>
                </c:pt>
                <c:pt idx="9">
                  <c:v>158</c:v>
                </c:pt>
                <c:pt idx="12">
                  <c:v>165</c:v>
                </c:pt>
              </c:numCache>
            </c:numRef>
          </c:val>
          <c:extLst>
            <c:ext xmlns:c16="http://schemas.microsoft.com/office/drawing/2014/chart" uri="{C3380CC4-5D6E-409C-BE32-E72D297353CC}">
              <c16:uniqueId val="{00000004-1252-4857-AB5E-D740A37076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52-4857-AB5E-D740A37076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52-4857-AB5E-D740A37076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751</c:v>
                </c:pt>
                <c:pt idx="3">
                  <c:v>734</c:v>
                </c:pt>
                <c:pt idx="6">
                  <c:v>757</c:v>
                </c:pt>
                <c:pt idx="9">
                  <c:v>785</c:v>
                </c:pt>
                <c:pt idx="12">
                  <c:v>801</c:v>
                </c:pt>
              </c:numCache>
            </c:numRef>
          </c:val>
          <c:extLst>
            <c:ext xmlns:c16="http://schemas.microsoft.com/office/drawing/2014/chart" uri="{C3380CC4-5D6E-409C-BE32-E72D297353CC}">
              <c16:uniqueId val="{00000007-1252-4857-AB5E-D740A37076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367</c:v>
                </c:pt>
                <c:pt idx="2">
                  <c:v>#N/A</c:v>
                </c:pt>
                <c:pt idx="3">
                  <c:v>#N/A</c:v>
                </c:pt>
                <c:pt idx="4">
                  <c:v>223</c:v>
                </c:pt>
                <c:pt idx="5">
                  <c:v>#N/A</c:v>
                </c:pt>
                <c:pt idx="6">
                  <c:v>#N/A</c:v>
                </c:pt>
                <c:pt idx="7">
                  <c:v>216</c:v>
                </c:pt>
                <c:pt idx="8">
                  <c:v>#N/A</c:v>
                </c:pt>
                <c:pt idx="9">
                  <c:v>#N/A</c:v>
                </c:pt>
                <c:pt idx="10">
                  <c:v>268</c:v>
                </c:pt>
                <c:pt idx="11">
                  <c:v>#N/A</c:v>
                </c:pt>
                <c:pt idx="12">
                  <c:v>#N/A</c:v>
                </c:pt>
                <c:pt idx="13">
                  <c:v>342</c:v>
                </c:pt>
                <c:pt idx="14">
                  <c:v>#N/A</c:v>
                </c:pt>
              </c:numCache>
            </c:numRef>
          </c:val>
          <c:smooth val="0"/>
          <c:extLst>
            <c:ext xmlns:c16="http://schemas.microsoft.com/office/drawing/2014/chart" uri="{C3380CC4-5D6E-409C-BE32-E72D297353CC}">
              <c16:uniqueId val="{00000008-1252-4857-AB5E-D740A37076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6163</c:v>
                </c:pt>
                <c:pt idx="5">
                  <c:v>6166</c:v>
                </c:pt>
                <c:pt idx="8">
                  <c:v>5960</c:v>
                </c:pt>
                <c:pt idx="11">
                  <c:v>5489</c:v>
                </c:pt>
                <c:pt idx="14">
                  <c:v>5131</c:v>
                </c:pt>
              </c:numCache>
            </c:numRef>
          </c:val>
          <c:extLst>
            <c:ext xmlns:c16="http://schemas.microsoft.com/office/drawing/2014/chart" uri="{C3380CC4-5D6E-409C-BE32-E72D297353CC}">
              <c16:uniqueId val="{00000000-7C33-437B-8FCE-0056EAC413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980</c:v>
                </c:pt>
                <c:pt idx="5">
                  <c:v>1096</c:v>
                </c:pt>
                <c:pt idx="8">
                  <c:v>1046</c:v>
                </c:pt>
                <c:pt idx="11">
                  <c:v>987</c:v>
                </c:pt>
                <c:pt idx="14">
                  <c:v>922</c:v>
                </c:pt>
              </c:numCache>
            </c:numRef>
          </c:val>
          <c:extLst>
            <c:ext xmlns:c16="http://schemas.microsoft.com/office/drawing/2014/chart" uri="{C3380CC4-5D6E-409C-BE32-E72D297353CC}">
              <c16:uniqueId val="{00000001-7C33-437B-8FCE-0056EAC413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2350</c:v>
                </c:pt>
                <c:pt idx="5">
                  <c:v>2258</c:v>
                </c:pt>
                <c:pt idx="8">
                  <c:v>2511</c:v>
                </c:pt>
                <c:pt idx="11">
                  <c:v>2661</c:v>
                </c:pt>
                <c:pt idx="14">
                  <c:v>3318</c:v>
                </c:pt>
              </c:numCache>
            </c:numRef>
          </c:val>
          <c:extLst>
            <c:ext xmlns:c16="http://schemas.microsoft.com/office/drawing/2014/chart" uri="{C3380CC4-5D6E-409C-BE32-E72D297353CC}">
              <c16:uniqueId val="{00000002-7C33-437B-8FCE-0056EAC413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33-437B-8FCE-0056EAC413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33-437B-8FCE-0056EAC413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3-437B-8FCE-0056EAC413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1080</c:v>
                </c:pt>
                <c:pt idx="3">
                  <c:v>1031</c:v>
                </c:pt>
                <c:pt idx="6">
                  <c:v>976</c:v>
                </c:pt>
                <c:pt idx="9">
                  <c:v>897</c:v>
                </c:pt>
                <c:pt idx="12">
                  <c:v>922</c:v>
                </c:pt>
              </c:numCache>
            </c:numRef>
          </c:val>
          <c:extLst>
            <c:ext xmlns:c16="http://schemas.microsoft.com/office/drawing/2014/chart" uri="{C3380CC4-5D6E-409C-BE32-E72D297353CC}">
              <c16:uniqueId val="{00000006-7C33-437B-8FCE-0056EAC413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77</c:v>
                </c:pt>
                <c:pt idx="3">
                  <c:v>101</c:v>
                </c:pt>
                <c:pt idx="6">
                  <c:v>91</c:v>
                </c:pt>
                <c:pt idx="9">
                  <c:v>99</c:v>
                </c:pt>
                <c:pt idx="12">
                  <c:v>84</c:v>
                </c:pt>
              </c:numCache>
            </c:numRef>
          </c:val>
          <c:extLst>
            <c:ext xmlns:c16="http://schemas.microsoft.com/office/drawing/2014/chart" uri="{C3380CC4-5D6E-409C-BE32-E72D297353CC}">
              <c16:uniqueId val="{00000007-7C33-437B-8FCE-0056EAC413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1968</c:v>
                </c:pt>
                <c:pt idx="3">
                  <c:v>1971</c:v>
                </c:pt>
                <c:pt idx="6">
                  <c:v>1861</c:v>
                </c:pt>
                <c:pt idx="9">
                  <c:v>1829</c:v>
                </c:pt>
                <c:pt idx="12">
                  <c:v>1676</c:v>
                </c:pt>
              </c:numCache>
            </c:numRef>
          </c:val>
          <c:extLst>
            <c:ext xmlns:c16="http://schemas.microsoft.com/office/drawing/2014/chart" uri="{C3380CC4-5D6E-409C-BE32-E72D297353CC}">
              <c16:uniqueId val="{00000008-7C33-437B-8FCE-0056EAC413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33-437B-8FCE-0056EAC413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8546</c:v>
                </c:pt>
                <c:pt idx="3">
                  <c:v>8411</c:v>
                </c:pt>
                <c:pt idx="6">
                  <c:v>8041</c:v>
                </c:pt>
                <c:pt idx="9">
                  <c:v>7684</c:v>
                </c:pt>
                <c:pt idx="12">
                  <c:v>7428</c:v>
                </c:pt>
              </c:numCache>
            </c:numRef>
          </c:val>
          <c:extLst>
            <c:ext xmlns:c16="http://schemas.microsoft.com/office/drawing/2014/chart" uri="{C3380CC4-5D6E-409C-BE32-E72D297353CC}">
              <c16:uniqueId val="{0000000A-7C33-437B-8FCE-0056EAC413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2179</c:v>
                </c:pt>
                <c:pt idx="2">
                  <c:v>#N/A</c:v>
                </c:pt>
                <c:pt idx="3">
                  <c:v>#N/A</c:v>
                </c:pt>
                <c:pt idx="4">
                  <c:v>1994</c:v>
                </c:pt>
                <c:pt idx="5">
                  <c:v>#N/A</c:v>
                </c:pt>
                <c:pt idx="6">
                  <c:v>#N/A</c:v>
                </c:pt>
                <c:pt idx="7">
                  <c:v>1452</c:v>
                </c:pt>
                <c:pt idx="8">
                  <c:v>#N/A</c:v>
                </c:pt>
                <c:pt idx="9">
                  <c:v>#N/A</c:v>
                </c:pt>
                <c:pt idx="10">
                  <c:v>1371</c:v>
                </c:pt>
                <c:pt idx="11">
                  <c:v>#N/A</c:v>
                </c:pt>
                <c:pt idx="12">
                  <c:v>#N/A</c:v>
                </c:pt>
                <c:pt idx="13">
                  <c:v>739</c:v>
                </c:pt>
                <c:pt idx="14">
                  <c:v>#N/A</c:v>
                </c:pt>
              </c:numCache>
            </c:numRef>
          </c:val>
          <c:smooth val="0"/>
          <c:extLst>
            <c:ext xmlns:c16="http://schemas.microsoft.com/office/drawing/2014/chart" uri="{C3380CC4-5D6E-409C-BE32-E72D297353CC}">
              <c16:uniqueId val="{0000000B-7C33-437B-8FCE-0056EAC413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524</c:v>
                </c:pt>
                <c:pt idx="1">
                  <c:v>524</c:v>
                </c:pt>
                <c:pt idx="2">
                  <c:v>624</c:v>
                </c:pt>
              </c:numCache>
            </c:numRef>
          </c:val>
          <c:extLst>
            <c:ext xmlns:c16="http://schemas.microsoft.com/office/drawing/2014/chart" uri="{C3380CC4-5D6E-409C-BE32-E72D297353CC}">
              <c16:uniqueId val="{00000000-BABC-49CF-9A59-57CD206099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207</c:v>
                </c:pt>
                <c:pt idx="1">
                  <c:v>207</c:v>
                </c:pt>
                <c:pt idx="2">
                  <c:v>256</c:v>
                </c:pt>
              </c:numCache>
            </c:numRef>
          </c:val>
          <c:extLst>
            <c:ext xmlns:c16="http://schemas.microsoft.com/office/drawing/2014/chart" uri="{C3380CC4-5D6E-409C-BE32-E72D297353CC}">
              <c16:uniqueId val="{00000001-BABC-49CF-9A59-57CD206099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1605</c:v>
                </c:pt>
                <c:pt idx="1">
                  <c:v>1675</c:v>
                </c:pt>
                <c:pt idx="2">
                  <c:v>2100</c:v>
                </c:pt>
              </c:numCache>
            </c:numRef>
          </c:val>
          <c:extLst>
            <c:ext xmlns:c16="http://schemas.microsoft.com/office/drawing/2014/chart" uri="{C3380CC4-5D6E-409C-BE32-E72D297353CC}">
              <c16:uniqueId val="{00000002-BABC-49CF-9A59-57CD206099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{68DBCF0A-5E4A-43C3-BFCE-D84D26B6969C}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2E-48FA-AFC3-9C3AF339AB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{F56E1297-4D3F-41A7-9996-C6F641673904}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E-48FA-AFC3-9C3AF339AB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{11C6930E-0337-4653-826D-CE99EBD9AA50}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E-48FA-AFC3-9C3AF339AB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{A4A573B1-438A-4717-A760-BB8C012C7456}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E-48FA-AFC3-9C3AF339AB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{93482900-D4DB-4914-BCBF-C280EE121682}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E-48FA-AFC3-9C3AF339ABD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{CABF773D-6A52-4CD6-94B9-C95805A07D33}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2E-48FA-AFC3-9C3AF339ABD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{9EAFAFBA-7C1D-4A51-BA30-2F14DDB7B3F7}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2E-48FA-AFC3-9C3AF339ABD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{FD1FD4E6-0B6B-4AC1-BC33-00F06C0539EB}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2E-48FA-AFC3-9C3AF339ABD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{0F8FA85A-A240-427C-AD33-B9E955109EC4}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2E-48FA-AFC3-9C3AF339AB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64.7</c:v>
                </c:pt>
                <c:pt idx="16">
                  <c:v>67.2</c:v>
                </c:pt>
                <c:pt idx="24">
                  <c:v>68.7</c:v>
                </c:pt>
                <c:pt idx="32">
                  <c:v>68.5</c:v>
                </c:pt>
              </c:numCache>
            </c:numRef>
          </c:xVal>
          <c:yVal>
            <c:numRef>
              <c:f>公会計指標分析・財政指標組合せ分析表!$BP$51:$DC$51</c:f>
              <c:numCache>
                <c:formatCode>#,##0.0;"▲ "#,##0.0</c:formatCode>
                <c:ptCount val="40"/>
                <c:pt idx="0">
                  <c:v>61.5</c:v>
                </c:pt>
                <c:pt idx="8">
                  <c:v>55.8</c:v>
                </c:pt>
                <c:pt idx="16">
                  <c:v>40.6</c:v>
                </c:pt>
                <c:pt idx="24">
                  <c:v>36.799999999999997</c:v>
                </c:pt>
                <c:pt idx="32">
                  <c:v>18.5</c:v>
                </c:pt>
              </c:numCache>
            </c:numRef>
          </c:yVal>
          <c:smooth val="0"/>
          <c:extLst>
            <c:ext xmlns:c16="http://schemas.microsoft.com/office/drawing/2014/chart" uri="{C3380CC4-5D6E-409C-BE32-E72D297353CC}">
              <c16:uniqueId val="{00000009-192E-48FA-AFC3-9C3AF339AB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{19269F93-8CD1-4244-9997-83765FFDF695}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2E-48FA-AFC3-9C3AF339AB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{B57F0BF7-CE5C-46B6-A026-902982A1176A}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E-48FA-AFC3-9C3AF339AB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{CA186231-0EE9-4B1A-AC99-41095878E658}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E-48FA-AFC3-9C3AF339AB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{6FD40274-C026-4E21-8870-5BEB443849BE}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E-48FA-AFC3-9C3AF339AB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{405F725D-F92E-487B-8D61-3F9FCA03C914}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E-48FA-AFC3-9C3AF339ABD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{D352CB79-04DC-4ADC-A2E1-92A52FC00FCB}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2E-48FA-AFC3-9C3AF339ABD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{0EA1163F-0148-40DB-8B2A-262E4EBE0910}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2E-48FA-AFC3-9C3AF339ABD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{4398B024-2CF0-458E-A9C3-793BDC7413B2}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2E-48FA-AFC3-9C3AF339ABD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{FED7FFCC-4866-46D2-80C3-378A1B284598}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2E-48FA-AFC3-9C3AF339AB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92E-48FA-AFC3-9C3AF339ABD1}"/>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{74A9495D-DAED-48DA-A8D7-12FBCEF0779D}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C4-4CCD-9196-1D969B232F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{C4651D32-C86D-4AB8-BE9B-C96F16DD27AF}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C4-4CCD-9196-1D969B232F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{F579F25F-5F30-4D73-90FC-DFDCA55CBC85}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C4-4CCD-9196-1D969B232F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{55BF2C23-7466-4CC5-8EA7-F3B2B71A49C8}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C4-4CCD-9196-1D969B232F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{C53044C4-6B75-43E2-B5C0-E8E65D1E6014}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C4-4CCD-9196-1D969B232F4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{B1DADB15-385D-40C7-9B2F-6F78C9410E2E}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C4-4CCD-9196-1D969B232F4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{EC050E94-E7B5-4C65-BDE9-B1DAB7309694}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C4-4CCD-9196-1D969B232F4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{60B539EF-03D3-4B6C-B45D-31A887F65BA2}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C4-4CCD-9196-1D969B232F4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{7FE8E4D4-302D-4436-B7F5-0722CE4D18F6}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C4-4CCD-9196-1D969B232F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c:v>
                </c:pt>
                <c:pt idx="16">
                  <c:v>7.5</c:v>
                </c:pt>
                <c:pt idx="24">
                  <c:v>6.5</c:v>
                </c:pt>
                <c:pt idx="32">
                  <c:v>7.2</c:v>
                </c:pt>
              </c:numCache>
            </c:numRef>
          </c:xVal>
          <c:yVal>
            <c:numRef>
              <c:f>公会計指標分析・財政指標組合せ分析表!$BP$73:$DC$73</c:f>
              <c:numCache>
                <c:formatCode>#,##0.0;"▲ "#,##0.0</c:formatCode>
                <c:ptCount val="40"/>
                <c:pt idx="0">
                  <c:v>61.5</c:v>
                </c:pt>
                <c:pt idx="8">
                  <c:v>55.8</c:v>
                </c:pt>
                <c:pt idx="16">
                  <c:v>40.6</c:v>
                </c:pt>
                <c:pt idx="24">
                  <c:v>36.799999999999997</c:v>
                </c:pt>
                <c:pt idx="32">
                  <c:v>18.5</c:v>
                </c:pt>
              </c:numCache>
            </c:numRef>
          </c:yVal>
          <c:smooth val="0"/>
          <c:extLst>
            <c:ext xmlns:c16="http://schemas.microsoft.com/office/drawing/2014/chart" uri="{C3380CC4-5D6E-409C-BE32-E72D297353CC}">
              <c16:uniqueId val="{00000009-E2C4-4CCD-9196-1D969B232F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64020242385302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{DC9FAA16-DC41-40A1-85B9-4CF29EE288B6}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C4-4CCD-9196-1D969B232F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{8F4E5660-72A2-46AC-8BF3-B6C6B09B8E60}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C4-4CCD-9196-1D969B232F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{D1431098-BC58-4550-848E-4E29C4ADE558}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C4-4CCD-9196-1D969B232F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{75412345-A2FE-4B9F-A3A6-4AB1C84AA5AB}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C4-4CCD-9196-1D969B232F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{A7D4C4AB-3F7E-4D79-91EF-CC759C8C4461}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C4-4CCD-9196-1D969B232F4B}"/>
                </c:ext>
              </c:extLst>
            </c:dLbl>
            <c:dLbl>
              <c:idx val="8"/>
              <c:layout>
                <c:manualLayout>
                  <c:x val="0"/>
                  <c:y val="2.722091201699834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{89598FFF-D575-4AD3-AC19-9E11FBC48A42}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C4-4CCD-9196-1D969B232F4B}"/>
                </c:ext>
              </c:extLst>
            </c:dLbl>
            <c:dLbl>
              <c:idx val="16"/>
              <c:layout>
                <c:manualLayout>
                  <c:x val="0"/>
                  <c:y val="9.367891242387358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{C248E1B1-01F2-45F7-9A2A-8540893410AA}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C4-4CCD-9196-1D969B232F4B}"/>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{84BBF001-4B19-4B37-A6E3-D26C50A3056B}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C4-4CCD-9196-1D969B232F4B}"/>
                </c:ext>
              </c:extLst>
            </c:dLbl>
            <c:dLbl>
              <c:idx val="32"/>
              <c:layout>
                <c:manualLayout>
                  <c:x val="0"/>
                  <c:y val="1.431238428201248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{0217AAC2-43E0-49AC-8FD4-623156DC4DE4}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C4-4CCD-9196-1D969B232F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E2C4-4CCD-9196-1D969B232F4B}"/>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10,342
10,282
237.10
9,228,255
8,767,096
453,759
4,549,764
7,428,018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本年度も全道平均、類似団体平均と同等程度の水準で推移しているが、これは従来から取り組んでいる行財政改革による成果が要因としてあげられる。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行財政改革の推進により経常経費の削減に努めている。</a:t>
          </a:r>
          <a:endParaRPr lang="ja-JP" altLang="ja-JP" sz="1400">
            <a:effectLst/>
          </a:endParaRPr>
        </a:p>
        <a:p>
          <a:r>
            <a:rPr lang="ja-JP" altLang="ja-JP" sz="1100" b="0" i="0" baseline="0">
              <a:solidFill>
                <a:schemeClr val="dk1"/>
              </a:solidFill>
              <a:effectLst/>
              <a:latin typeface="+mn-lt"/>
              <a:ea typeface="+mn-ea"/>
              <a:cs typeface="+mn-cs"/>
            </a:rPr>
            <a:t>　令和３年度は歳入では、一般財源のおおくを占める地方交付税が前年比</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ポイントの増となり、経常一般財源の増等により、前年に比べ</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ポイント下降している。</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いましたが、近年集中的に整備した学校施設の改修事業や公営住宅建替により今後の公債費増加が見込まれることから、更なる行財政改革の確実な推進により全ての事務事業について評価し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143256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8400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102108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4460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126238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7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169672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990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ここ数年、行財政改革の成果により減少、横ばい傾向にある。　今後においても「町政運営改善プラン」に基づき更なる縮減を図る。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55200</xdr:rowOff>
    </xdr:from>
    <xdr:to>
      <xdr:col>23</xdr:col>
      <xdr:colOff>133350</xdr:colOff>
      <xdr:row>82</xdr:row>
      <xdr:rowOff>107879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4100"/>
          <a:ext cx="8382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xdr:rowOff>
    </xdr:from>
    <xdr:to>
      <xdr:col>19</xdr:col>
      <xdr:colOff>133350</xdr:colOff>
      <xdr:row>82</xdr:row>
      <xdr:rowOff>55200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9390"/>
          <a:ext cx="889000" cy="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159355</xdr:rowOff>
    </xdr:from>
    <xdr:to>
      <xdr:col>15</xdr:col>
      <xdr:colOff>82550</xdr:colOff>
      <xdr:row>82</xdr:row>
      <xdr:rowOff>490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6805"/>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156501</xdr:rowOff>
    </xdr:from>
    <xdr:to>
      <xdr:col>11</xdr:col>
      <xdr:colOff>31750</xdr:colOff>
      <xdr:row>81</xdr:row>
      <xdr:rowOff>159355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3951"/>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57079</xdr:rowOff>
    </xdr:from>
    <xdr:to>
      <xdr:col>23</xdr:col>
      <xdr:colOff>184150</xdr:colOff>
      <xdr:row>82</xdr:row>
      <xdr:rowOff>158679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29156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4400</xdr:rowOff>
    </xdr:from>
    <xdr:to>
      <xdr:col>19</xdr:col>
      <xdr:colOff>184150</xdr:colOff>
      <xdr:row>82</xdr:row>
      <xdr:rowOff>106000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90777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121140</xdr:rowOff>
    </xdr:from>
    <xdr:to>
      <xdr:col>15</xdr:col>
      <xdr:colOff>133350</xdr:colOff>
      <xdr:row>82</xdr:row>
      <xdr:rowOff>51290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36067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108555</xdr:rowOff>
    </xdr:from>
    <xdr:to>
      <xdr:col>11</xdr:col>
      <xdr:colOff>82550</xdr:colOff>
      <xdr:row>82</xdr:row>
      <xdr:rowOff>38705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23482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8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105701</xdr:rowOff>
    </xdr:from>
    <xdr:to>
      <xdr:col>7</xdr:col>
      <xdr:colOff>31750</xdr:colOff>
      <xdr:row>82</xdr:row>
      <xdr:rowOff>35851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20628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に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87</xdr:row>
      <xdr:rowOff>148468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64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148468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841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113998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841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88</xdr:row>
      <xdr:rowOff>80434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301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104419</xdr:rowOff>
    </xdr:from>
    <xdr:to>
      <xdr:col>81</xdr:col>
      <xdr:colOff>44450</xdr:colOff>
      <xdr:row>61</xdr:row>
      <xdr:rowOff>112141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2869"/>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101524</xdr:rowOff>
    </xdr:from>
    <xdr:to>
      <xdr:col>77</xdr:col>
      <xdr:colOff>44450</xdr:colOff>
      <xdr:row>61</xdr:row>
      <xdr:rowOff>104419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997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100076</xdr:rowOff>
    </xdr:from>
    <xdr:to>
      <xdr:col>72</xdr:col>
      <xdr:colOff>203200</xdr:colOff>
      <xdr:row>61</xdr:row>
      <xdr:rowOff>101524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85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92354</xdr:rowOff>
    </xdr:from>
    <xdr:to>
      <xdr:col>68</xdr:col>
      <xdr:colOff>152400</xdr:colOff>
      <xdr:row>61</xdr:row>
      <xdr:rowOff>100076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080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61341</xdr:rowOff>
    </xdr:from>
    <xdr:to>
      <xdr:col>81</xdr:col>
      <xdr:colOff>95250</xdr:colOff>
      <xdr:row>61</xdr:row>
      <xdr:rowOff>162941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77868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53619</xdr:rowOff>
    </xdr:from>
    <xdr:to>
      <xdr:col>77</xdr:col>
      <xdr:colOff>95250</xdr:colOff>
      <xdr:row>61</xdr:row>
      <xdr:rowOff>155219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165396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0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50724</xdr:rowOff>
    </xdr:from>
    <xdr:to>
      <xdr:col>73</xdr:col>
      <xdr:colOff>44450</xdr:colOff>
      <xdr:row>61</xdr:row>
      <xdr:rowOff>152324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162501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49276</xdr:rowOff>
    </xdr:from>
    <xdr:to>
      <xdr:col>68</xdr:col>
      <xdr:colOff>203200</xdr:colOff>
      <xdr:row>61</xdr:row>
      <xdr:rowOff>150876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41554</xdr:rowOff>
    </xdr:from>
    <xdr:to>
      <xdr:col>64</xdr:col>
      <xdr:colOff>152400</xdr:colOff>
      <xdr:row>61</xdr:row>
      <xdr:rowOff>143154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153331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年度をピークに減少傾向になっていたが、今後においては、町立病院改築事業を予定していることからから比率は上がる見込みである。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056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156633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105833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63077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067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類似団体平均と比較して高い比率で推移している。</a:t>
          </a:r>
          <a:endParaRPr lang="ja-JP" altLang="ja-JP" sz="1400">
            <a:effectLst/>
          </a:endParaRPr>
        </a:p>
        <a:p>
          <a:r>
            <a:rPr lang="ja-JP" altLang="ja-JP" sz="1100" b="0" i="0" baseline="0">
              <a:solidFill>
                <a:schemeClr val="dk1"/>
              </a:solidFill>
              <a:effectLst/>
              <a:latin typeface="+mn-lt"/>
              <a:ea typeface="+mn-ea"/>
              <a:cs typeface="+mn-cs"/>
            </a:rPr>
            <a:t>　要因として、令和２年度までは、過疎指定団体でないことで他団体と比べ有利な条件での起債発行がないなかで、インフラ等の整備を行ってきていることが要因として挙げられる。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18.3</a:t>
          </a:r>
          <a:r>
            <a:rPr lang="ja-JP" altLang="ja-JP" sz="1100" b="0" i="0" baseline="0">
              <a:solidFill>
                <a:schemeClr val="dk1"/>
              </a:solidFill>
              <a:effectLst/>
              <a:latin typeface="+mn-lt"/>
              <a:ea typeface="+mn-ea"/>
              <a:cs typeface="+mn-cs"/>
            </a:rPr>
            <a:t>％減少しているが、平成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および町立病院建設事業等の大型事業における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125488</xdr:rowOff>
    </xdr:from>
    <xdr:to>
      <xdr:col>81</xdr:col>
      <xdr:colOff>44450</xdr:colOff>
      <xdr:row>15</xdr:row>
      <xdr:rowOff>164314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25788"/>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164314</xdr:rowOff>
    </xdr:from>
    <xdr:to>
      <xdr:col>77</xdr:col>
      <xdr:colOff>44450</xdr:colOff>
      <xdr:row>16</xdr:row>
      <xdr:rowOff>36528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3606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36528</xdr:rowOff>
    </xdr:from>
    <xdr:to>
      <xdr:col>72</xdr:col>
      <xdr:colOff>203200</xdr:colOff>
      <xdr:row>17</xdr:row>
      <xdr:rowOff>39733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79728"/>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39733</xdr:rowOff>
    </xdr:from>
    <xdr:to>
      <xdr:col>68</xdr:col>
      <xdr:colOff>152400</xdr:colOff>
      <xdr:row>17</xdr:row>
      <xdr:rowOff>105229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5438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74688</xdr:rowOff>
    </xdr:from>
    <xdr:to>
      <xdr:col>81</xdr:col>
      <xdr:colOff>95250</xdr:colOff>
      <xdr:row>15</xdr:row>
      <xdr:rowOff>4838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46765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113514</xdr:rowOff>
    </xdr:from>
    <xdr:to>
      <xdr:col>77</xdr:col>
      <xdr:colOff>95250</xdr:colOff>
      <xdr:row>16</xdr:row>
      <xdr:rowOff>43664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28441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157178</xdr:rowOff>
    </xdr:from>
    <xdr:to>
      <xdr:col>73</xdr:col>
      <xdr:colOff>44450</xdr:colOff>
      <xdr:row>16</xdr:row>
      <xdr:rowOff>87328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72105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160383</xdr:rowOff>
    </xdr:from>
    <xdr:to>
      <xdr:col>68</xdr:col>
      <xdr:colOff>203200</xdr:colOff>
      <xdr:row>17</xdr:row>
      <xdr:rowOff>90533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75310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54429</xdr:rowOff>
    </xdr:from>
    <xdr:to>
      <xdr:col>64</xdr:col>
      <xdr:colOff>152400</xdr:colOff>
      <xdr:row>17</xdr:row>
      <xdr:rowOff>156029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140806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74083</xdr:rowOff>
    </xdr:from>
    <xdr:ext cx="9099176" cy="425758"/>
    <xdr:sp macro="" textlink="">
      <xdr:nvSpPr>
        <xdr:cNvPr id="479" name="テキスト ボックス 478">
          <a:extLst>
            <a:ext uri="{FF2B5EF4-FFF2-40B4-BE49-F238E27FC236}">
              <a16:creationId xmlns:a16="http://schemas.microsoft.com/office/drawing/2014/main" id="{B7833EC5-7802-49C9-93AF-5F55205E114C}"/>
            </a:ext>
          </a:extLst>
        </xdr:cNvPr>
        <xdr:cNvSpPr txBox="1"/>
      </xdr:nvSpPr>
      <xdr:spPr>
        <a:xfrm>
          <a:off x="762000" y="44767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10,342
10,282
237.10
9,228,255
8,767,096
453,759
4,549,764
7,428,018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122428</xdr:rowOff>
    </xdr:from>
    <xdr:to>
      <xdr:col>24</xdr:col>
      <xdr:colOff>25400</xdr:colOff>
      <xdr:row>33</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088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33</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0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129286</xdr:rowOff>
    </xdr:from>
    <xdr:to>
      <xdr:col>15</xdr:col>
      <xdr:colOff>98425</xdr:colOff>
      <xdr:row>33</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87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106426</xdr:rowOff>
    </xdr:from>
    <xdr:to>
      <xdr:col>11</xdr:col>
      <xdr:colOff>9525</xdr:colOff>
      <xdr:row>33</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642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71628</xdr:rowOff>
    </xdr:from>
    <xdr:to>
      <xdr:col>24</xdr:col>
      <xdr:colOff>76200</xdr:colOff>
      <xdr:row>33</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151655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4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78486</xdr:rowOff>
    </xdr:from>
    <xdr:to>
      <xdr:col>11</xdr:col>
      <xdr:colOff>60325</xdr:colOff>
      <xdr:row>34</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物件費の経常収支比率は、</a:t>
          </a:r>
          <a:r>
            <a:rPr kumimoji="1" lang="ja-JP" altLang="ja-JP" sz="1100">
              <a:solidFill>
                <a:schemeClr val="dk1"/>
              </a:solidFill>
              <a:effectLst/>
              <a:latin typeface="+mn-lt"/>
              <a:ea typeface="+mn-ea"/>
              <a:cs typeface="+mn-cs"/>
            </a:rPr>
            <a:t>全国平均や北海道平均よりも高い傾向にあるが、類似団体と比較するとほぼ同程度となっている。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675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00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64407</xdr:rowOff>
    </xdr:from>
    <xdr:to>
      <xdr:col>73</xdr:col>
      <xdr:colOff>180975</xdr:colOff>
      <xdr:row>19</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1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09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20320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49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2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2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142257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81297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補助費等における経常収支比率については、集中改革プラン等の推進により見直しや削減を進めてきており、類似団体平均と同等程度の水準で推移してきたが、広域連合に対する負担が増加している。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39</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50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710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54610</xdr:rowOff>
    </xdr:from>
    <xdr:to>
      <xdr:col>73</xdr:col>
      <xdr:colOff>180975</xdr:colOff>
      <xdr:row>39</xdr:row>
      <xdr:rowOff>54610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74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xdr:rowOff>
    </xdr:from>
    <xdr:to>
      <xdr:col>74</xdr:col>
      <xdr:colOff>31750</xdr:colOff>
      <xdr:row>39</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90187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124713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77</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6101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78</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438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77470</xdr:rowOff>
    </xdr:from>
    <xdr:to>
      <xdr:col>73</xdr:col>
      <xdr:colOff>180975</xdr:colOff>
      <xdr:row>78</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50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78</xdr:row>
      <xdr:rowOff>130811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848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96538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26670</xdr:rowOff>
    </xdr:from>
    <xdr:to>
      <xdr:col>74</xdr:col>
      <xdr:colOff>31750</xdr:colOff>
      <xdr:row>78</xdr:row>
      <xdr:rowOff>128270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138447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135632</xdr:rowOff>
    </xdr:from>
    <xdr:to>
      <xdr:col>29</xdr:col>
      <xdr:colOff>127000</xdr:colOff>
      <xdr:row>17</xdr:row>
      <xdr:rowOff>138434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7907"/>
          <a:ext cx="647700" cy="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120409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82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138434</xdr:rowOff>
    </xdr:from>
    <xdr:to>
      <xdr:col>26</xdr:col>
      <xdr:colOff>50800</xdr:colOff>
      <xdr:row>17</xdr:row>
      <xdr:rowOff>162979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0709"/>
          <a:ext cx="698500" cy="24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162979</xdr:rowOff>
    </xdr:from>
    <xdr:to>
      <xdr:col>22</xdr:col>
      <xdr:colOff>114300</xdr:colOff>
      <xdr:row>17</xdr:row>
      <xdr:rowOff>168407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5254"/>
          <a:ext cx="698500" cy="5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168407</xdr:rowOff>
    </xdr:from>
    <xdr:to>
      <xdr:col>18</xdr:col>
      <xdr:colOff>177800</xdr:colOff>
      <xdr:row>18</xdr:row>
      <xdr:rowOff>27256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682"/>
          <a:ext cx="698500" cy="3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84832</xdr:rowOff>
    </xdr:from>
    <xdr:to>
      <xdr:col>29</xdr:col>
      <xdr:colOff>177800</xdr:colOff>
      <xdr:row>18</xdr:row>
      <xdr:rowOff>14982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101359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87634</xdr:rowOff>
    </xdr:from>
    <xdr:to>
      <xdr:col>26</xdr:col>
      <xdr:colOff>101600</xdr:colOff>
      <xdr:row>18</xdr:row>
      <xdr:rowOff>17784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27961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112179</xdr:rowOff>
    </xdr:from>
    <xdr:to>
      <xdr:col>22</xdr:col>
      <xdr:colOff>165100</xdr:colOff>
      <xdr:row>18</xdr:row>
      <xdr:rowOff>42329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52506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117607</xdr:rowOff>
    </xdr:from>
    <xdr:to>
      <xdr:col>19</xdr:col>
      <xdr:colOff>38100</xdr:colOff>
      <xdr:row>18</xdr:row>
      <xdr:rowOff>47757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147906</xdr:rowOff>
    </xdr:from>
    <xdr:to>
      <xdr:col>15</xdr:col>
      <xdr:colOff>101600</xdr:colOff>
      <xdr:row>18</xdr:row>
      <xdr:rowOff>78056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88233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7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133907</xdr:rowOff>
    </xdr:from>
    <xdr:to>
      <xdr:col>29</xdr:col>
      <xdr:colOff>127000</xdr:colOff>
      <xdr:row>35</xdr:row>
      <xdr:rowOff>256681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44257"/>
          <a:ext cx="647700" cy="12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256681</xdr:rowOff>
    </xdr:from>
    <xdr:to>
      <xdr:col>26</xdr:col>
      <xdr:colOff>50800</xdr:colOff>
      <xdr:row>36</xdr:row>
      <xdr:rowOff>911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67031"/>
          <a:ext cx="698500" cy="8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336397</xdr:rowOff>
    </xdr:from>
    <xdr:to>
      <xdr:col>22</xdr:col>
      <xdr:colOff>114300</xdr:colOff>
      <xdr:row>36</xdr:row>
      <xdr:rowOff>911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46747"/>
          <a:ext cx="698500" cy="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127882</xdr:rowOff>
    </xdr:from>
    <xdr:to>
      <xdr:col>18</xdr:col>
      <xdr:colOff>177800</xdr:colOff>
      <xdr:row>35</xdr:row>
      <xdr:rowOff>336397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38232"/>
          <a:ext cx="698500" cy="20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83107</xdr:rowOff>
    </xdr:from>
    <xdr:to>
      <xdr:col>29</xdr:col>
      <xdr:colOff>177800</xdr:colOff>
      <xdr:row>35</xdr:row>
      <xdr:rowOff>184707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271084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205881</xdr:rowOff>
    </xdr:from>
    <xdr:to>
      <xdr:col>26</xdr:col>
      <xdr:colOff>101600</xdr:colOff>
      <xdr:row>35</xdr:row>
      <xdr:rowOff>307481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317658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293011</xdr:rowOff>
    </xdr:from>
    <xdr:to>
      <xdr:col>22</xdr:col>
      <xdr:colOff>165100</xdr:colOff>
      <xdr:row>36</xdr:row>
      <xdr:rowOff>51711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3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36488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285597</xdr:rowOff>
    </xdr:from>
    <xdr:to>
      <xdr:col>19</xdr:col>
      <xdr:colOff>38100</xdr:colOff>
      <xdr:row>36</xdr:row>
      <xdr:rowOff>44297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77082</xdr:rowOff>
    </xdr:from>
    <xdr:to>
      <xdr:col>15</xdr:col>
      <xdr:colOff>101600</xdr:colOff>
      <xdr:row>35</xdr:row>
      <xdr:rowOff>178682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8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188859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5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10,342
10,282
237.10
9,228,255
8,767,096
453,759
4,549,764
7,428,018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39015</xdr:rowOff>
    </xdr:from>
    <xdr:to>
      <xdr:col>24</xdr:col>
      <xdr:colOff>63500</xdr:colOff>
      <xdr:row>36</xdr:row>
      <xdr:rowOff>41621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11215"/>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39015</xdr:rowOff>
    </xdr:from>
    <xdr:to>
      <xdr:col>19</xdr:col>
      <xdr:colOff>177800</xdr:colOff>
      <xdr:row>36</xdr:row>
      <xdr:rowOff>48511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11215"/>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48511</xdr:rowOff>
    </xdr:from>
    <xdr:to>
      <xdr:col>15</xdr:col>
      <xdr:colOff>50800</xdr:colOff>
      <xdr:row>36</xdr:row>
      <xdr:rowOff>57665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0711"/>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57665</xdr:rowOff>
    </xdr:from>
    <xdr:to>
      <xdr:col>10</xdr:col>
      <xdr:colOff>114300</xdr:colOff>
      <xdr:row>36</xdr:row>
      <xdr:rowOff>71952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98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162271</xdr:rowOff>
    </xdr:from>
    <xdr:to>
      <xdr:col>24</xdr:col>
      <xdr:colOff>114300</xdr:colOff>
      <xdr:row>36</xdr:row>
      <xdr:rowOff>92421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140698</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159665</xdr:rowOff>
    </xdr:from>
    <xdr:to>
      <xdr:col>20</xdr:col>
      <xdr:colOff>38100</xdr:colOff>
      <xdr:row>36</xdr:row>
      <xdr:rowOff>89815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80942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169161</xdr:rowOff>
    </xdr:from>
    <xdr:to>
      <xdr:col>15</xdr:col>
      <xdr:colOff>101600</xdr:colOff>
      <xdr:row>36</xdr:row>
      <xdr:rowOff>99311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115838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6865</xdr:rowOff>
    </xdr:from>
    <xdr:to>
      <xdr:col>10</xdr:col>
      <xdr:colOff>165100</xdr:colOff>
      <xdr:row>36</xdr:row>
      <xdr:rowOff>108465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124992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21152</xdr:rowOff>
    </xdr:from>
    <xdr:to>
      <xdr:col>6</xdr:col>
      <xdr:colOff>38100</xdr:colOff>
      <xdr:row>36</xdr:row>
      <xdr:rowOff>122752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139279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160182</xdr:rowOff>
    </xdr:from>
    <xdr:to>
      <xdr:col>24</xdr:col>
      <xdr:colOff>63500</xdr:colOff>
      <xdr:row>56</xdr:row>
      <xdr:rowOff>95976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8993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95976</xdr:rowOff>
    </xdr:from>
    <xdr:to>
      <xdr:col>19</xdr:col>
      <xdr:colOff>177800</xdr:colOff>
      <xdr:row>57</xdr:row>
      <xdr:rowOff>3035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97176"/>
          <a:ext cx="889000" cy="7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3035</xdr:rowOff>
    </xdr:from>
    <xdr:to>
      <xdr:col>15</xdr:col>
      <xdr:colOff>50800</xdr:colOff>
      <xdr:row>57</xdr:row>
      <xdr:rowOff>23084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75685"/>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12065</xdr:rowOff>
    </xdr:from>
    <xdr:to>
      <xdr:col>10</xdr:col>
      <xdr:colOff>114300</xdr:colOff>
      <xdr:row>57</xdr:row>
      <xdr:rowOff>23084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84715"/>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109382</xdr:rowOff>
    </xdr:from>
    <xdr:to>
      <xdr:col>24</xdr:col>
      <xdr:colOff>114300</xdr:colOff>
      <xdr:row>56</xdr:row>
      <xdr:rowOff>39532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132259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9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45176</xdr:rowOff>
    </xdr:from>
    <xdr:to>
      <xdr:col>20</xdr:col>
      <xdr:colOff>38100</xdr:colOff>
      <xdr:row>56</xdr:row>
      <xdr:rowOff>146776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163303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123685</xdr:rowOff>
    </xdr:from>
    <xdr:to>
      <xdr:col>15</xdr:col>
      <xdr:colOff>101600</xdr:colOff>
      <xdr:row>57</xdr:row>
      <xdr:rowOff>53835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70362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143734</xdr:rowOff>
    </xdr:from>
    <xdr:to>
      <xdr:col>10</xdr:col>
      <xdr:colOff>165100</xdr:colOff>
      <xdr:row>57</xdr:row>
      <xdr:rowOff>73884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90411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2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132715</xdr:rowOff>
    </xdr:from>
    <xdr:to>
      <xdr:col>6</xdr:col>
      <xdr:colOff>38100</xdr:colOff>
      <xdr:row>57</xdr:row>
      <xdr:rowOff>62865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79392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43498</xdr:rowOff>
    </xdr:from>
    <xdr:to>
      <xdr:col>24</xdr:col>
      <xdr:colOff>63500</xdr:colOff>
      <xdr:row>78</xdr:row>
      <xdr:rowOff>95123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6598"/>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95123</xdr:rowOff>
    </xdr:from>
    <xdr:to>
      <xdr:col>19</xdr:col>
      <xdr:colOff>177800</xdr:colOff>
      <xdr:row>78</xdr:row>
      <xdr:rowOff>135243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822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135243</xdr:rowOff>
    </xdr:from>
    <xdr:to>
      <xdr:col>15</xdr:col>
      <xdr:colOff>50800</xdr:colOff>
      <xdr:row>78</xdr:row>
      <xdr:rowOff>141109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08343"/>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106896</xdr:rowOff>
    </xdr:from>
    <xdr:to>
      <xdr:col>10</xdr:col>
      <xdr:colOff>114300</xdr:colOff>
      <xdr:row>78</xdr:row>
      <xdr:rowOff>141109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79996"/>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164148</xdr:rowOff>
    </xdr:from>
    <xdr:to>
      <xdr:col>24</xdr:col>
      <xdr:colOff>114300</xdr:colOff>
      <xdr:row>78</xdr:row>
      <xdr:rowOff>94298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142575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44323</xdr:rowOff>
    </xdr:from>
    <xdr:to>
      <xdr:col>20</xdr:col>
      <xdr:colOff>38100</xdr:colOff>
      <xdr:row>78</xdr:row>
      <xdr:rowOff>145923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137050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84443</xdr:rowOff>
    </xdr:from>
    <xdr:to>
      <xdr:col>15</xdr:col>
      <xdr:colOff>101600</xdr:colOff>
      <xdr:row>79</xdr:row>
      <xdr:rowOff>14593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90309</xdr:rowOff>
    </xdr:from>
    <xdr:to>
      <xdr:col>10</xdr:col>
      <xdr:colOff>165100</xdr:colOff>
      <xdr:row>79</xdr:row>
      <xdr:rowOff>20459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11586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56096</xdr:rowOff>
    </xdr:from>
    <xdr:to>
      <xdr:col>6</xdr:col>
      <xdr:colOff>38100</xdr:colOff>
      <xdr:row>78</xdr:row>
      <xdr:rowOff>157696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148823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140027</xdr:rowOff>
    </xdr:from>
    <xdr:to>
      <xdr:col>24</xdr:col>
      <xdr:colOff>63500</xdr:colOff>
      <xdr:row>95</xdr:row>
      <xdr:rowOff>88199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84877"/>
          <a:ext cx="838200" cy="2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88199</xdr:rowOff>
    </xdr:from>
    <xdr:to>
      <xdr:col>19</xdr:col>
      <xdr:colOff>177800</xdr:colOff>
      <xdr:row>95</xdr:row>
      <xdr:rowOff>150890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5949"/>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150890</xdr:rowOff>
    </xdr:from>
    <xdr:to>
      <xdr:col>15</xdr:col>
      <xdr:colOff>50800</xdr:colOff>
      <xdr:row>96</xdr:row>
      <xdr:rowOff>7993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38640"/>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7993</xdr:rowOff>
    </xdr:from>
    <xdr:to>
      <xdr:col>10</xdr:col>
      <xdr:colOff>114300</xdr:colOff>
      <xdr:row>96</xdr:row>
      <xdr:rowOff>92521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67193"/>
          <a:ext cx="889000" cy="8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89227</xdr:rowOff>
    </xdr:from>
    <xdr:to>
      <xdr:col>24</xdr:col>
      <xdr:colOff>114300</xdr:colOff>
      <xdr:row>94</xdr:row>
      <xdr:rowOff>19377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112104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8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37399</xdr:rowOff>
    </xdr:from>
    <xdr:to>
      <xdr:col>20</xdr:col>
      <xdr:colOff>38100</xdr:colOff>
      <xdr:row>95</xdr:row>
      <xdr:rowOff>138999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155526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100090</xdr:rowOff>
    </xdr:from>
    <xdr:to>
      <xdr:col>15</xdr:col>
      <xdr:colOff>101600</xdr:colOff>
      <xdr:row>96</xdr:row>
      <xdr:rowOff>30240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46767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128643</xdr:rowOff>
    </xdr:from>
    <xdr:to>
      <xdr:col>10</xdr:col>
      <xdr:colOff>165100</xdr:colOff>
      <xdr:row>96</xdr:row>
      <xdr:rowOff>58793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75320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41721</xdr:rowOff>
    </xdr:from>
    <xdr:to>
      <xdr:col>6</xdr:col>
      <xdr:colOff>38100</xdr:colOff>
      <xdr:row>96</xdr:row>
      <xdr:rowOff>143321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159848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76657</xdr:rowOff>
    </xdr:from>
    <xdr:to>
      <xdr:col>55</xdr:col>
      <xdr:colOff>0</xdr:colOff>
      <xdr:row>35</xdr:row>
      <xdr:rowOff>36190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63057"/>
          <a:ext cx="838200" cy="4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76657</xdr:rowOff>
    </xdr:from>
    <xdr:to>
      <xdr:col>50</xdr:col>
      <xdr:colOff>114300</xdr:colOff>
      <xdr:row>35</xdr:row>
      <xdr:rowOff>124713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63057"/>
          <a:ext cx="889000" cy="56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124713</xdr:rowOff>
    </xdr:from>
    <xdr:to>
      <xdr:col>45</xdr:col>
      <xdr:colOff>177800</xdr:colOff>
      <xdr:row>35</xdr:row>
      <xdr:rowOff>153873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25463"/>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153873</xdr:rowOff>
    </xdr:from>
    <xdr:to>
      <xdr:col>41</xdr:col>
      <xdr:colOff>50800</xdr:colOff>
      <xdr:row>35</xdr:row>
      <xdr:rowOff>164105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5462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156840</xdr:rowOff>
    </xdr:from>
    <xdr:to>
      <xdr:col>55</xdr:col>
      <xdr:colOff>50800</xdr:colOff>
      <xdr:row>35</xdr:row>
      <xdr:rowOff>86990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8267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3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25857</xdr:rowOff>
    </xdr:from>
    <xdr:to>
      <xdr:col>50</xdr:col>
      <xdr:colOff>165100</xdr:colOff>
      <xdr:row>32</xdr:row>
      <xdr:rowOff>127457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143984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8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73913</xdr:rowOff>
    </xdr:from>
    <xdr:to>
      <xdr:col>46</xdr:col>
      <xdr:colOff>38100</xdr:colOff>
      <xdr:row>36</xdr:row>
      <xdr:rowOff>4063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20590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4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103073</xdr:rowOff>
    </xdr:from>
    <xdr:to>
      <xdr:col>41</xdr:col>
      <xdr:colOff>101600</xdr:colOff>
      <xdr:row>36</xdr:row>
      <xdr:rowOff>33223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49750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113305</xdr:rowOff>
    </xdr:from>
    <xdr:to>
      <xdr:col>36</xdr:col>
      <xdr:colOff>165100</xdr:colOff>
      <xdr:row>36</xdr:row>
      <xdr:rowOff>43455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59982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8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67371</xdr:rowOff>
    </xdr:from>
    <xdr:to>
      <xdr:col>55</xdr:col>
      <xdr:colOff>0</xdr:colOff>
      <xdr:row>56</xdr:row>
      <xdr:rowOff>155702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68571"/>
          <a:ext cx="8382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155702</xdr:rowOff>
    </xdr:from>
    <xdr:to>
      <xdr:col>50</xdr:col>
      <xdr:colOff>114300</xdr:colOff>
      <xdr:row>57</xdr:row>
      <xdr:rowOff>45158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6902"/>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134400</xdr:rowOff>
    </xdr:from>
    <xdr:to>
      <xdr:col>45</xdr:col>
      <xdr:colOff>177800</xdr:colOff>
      <xdr:row>57</xdr:row>
      <xdr:rowOff>45158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35600"/>
          <a:ext cx="889000" cy="8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107273</xdr:rowOff>
    </xdr:from>
    <xdr:to>
      <xdr:col>41</xdr:col>
      <xdr:colOff>50800</xdr:colOff>
      <xdr:row>56</xdr:row>
      <xdr:rowOff>134400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37023"/>
          <a:ext cx="889000" cy="1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16571</xdr:rowOff>
    </xdr:from>
    <xdr:to>
      <xdr:col>55</xdr:col>
      <xdr:colOff>50800</xdr:colOff>
      <xdr:row>56</xdr:row>
      <xdr:rowOff>118171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39448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6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104902</xdr:rowOff>
    </xdr:from>
    <xdr:to>
      <xdr:col>50</xdr:col>
      <xdr:colOff>165100</xdr:colOff>
      <xdr:row>57</xdr:row>
      <xdr:rowOff>35052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26179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165808</xdr:rowOff>
    </xdr:from>
    <xdr:to>
      <xdr:col>46</xdr:col>
      <xdr:colOff>38100</xdr:colOff>
      <xdr:row>57</xdr:row>
      <xdr:rowOff>95958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83600</xdr:rowOff>
    </xdr:from>
    <xdr:to>
      <xdr:col>41</xdr:col>
      <xdr:colOff>101600</xdr:colOff>
      <xdr:row>57</xdr:row>
      <xdr:rowOff>13750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30277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6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56473</xdr:rowOff>
    </xdr:from>
    <xdr:to>
      <xdr:col>36</xdr:col>
      <xdr:colOff>165100</xdr:colOff>
      <xdr:row>55</xdr:row>
      <xdr:rowOff>158073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138557</xdr:rowOff>
    </xdr:from>
    <xdr:to>
      <xdr:col>55</xdr:col>
      <xdr:colOff>0</xdr:colOff>
      <xdr:row>78</xdr:row>
      <xdr:rowOff>86340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40207"/>
          <a:ext cx="838200" cy="1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86340</xdr:rowOff>
    </xdr:from>
    <xdr:to>
      <xdr:col>50</xdr:col>
      <xdr:colOff>114300</xdr:colOff>
      <xdr:row>78</xdr:row>
      <xdr:rowOff>111148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59440"/>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111148</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4248"/>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134589</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7689"/>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87757</xdr:rowOff>
    </xdr:from>
    <xdr:to>
      <xdr:col>55</xdr:col>
      <xdr:colOff>50800</xdr:colOff>
      <xdr:row>78</xdr:row>
      <xdr:rowOff>17907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110634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35540</xdr:rowOff>
    </xdr:from>
    <xdr:to>
      <xdr:col>50</xdr:col>
      <xdr:colOff>165100</xdr:colOff>
      <xdr:row>78</xdr:row>
      <xdr:rowOff>137140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128267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60348</xdr:rowOff>
    </xdr:from>
    <xdr:to>
      <xdr:col>46</xdr:col>
      <xdr:colOff>38100</xdr:colOff>
      <xdr:row>78</xdr:row>
      <xdr:rowOff>161948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153075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2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83789</xdr:rowOff>
    </xdr:from>
    <xdr:to>
      <xdr:col>36</xdr:col>
      <xdr:colOff>165100</xdr:colOff>
      <xdr:row>79</xdr:row>
      <xdr:rowOff>13939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5066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167018</xdr:rowOff>
    </xdr:from>
    <xdr:to>
      <xdr:col>55</xdr:col>
      <xdr:colOff>0</xdr:colOff>
      <xdr:row>97</xdr:row>
      <xdr:rowOff>5900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26218"/>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5900</xdr:rowOff>
    </xdr:from>
    <xdr:to>
      <xdr:col>50</xdr:col>
      <xdr:colOff>114300</xdr:colOff>
      <xdr:row>97</xdr:row>
      <xdr:rowOff>89895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36550"/>
          <a:ext cx="8890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109998</xdr:rowOff>
    </xdr:from>
    <xdr:to>
      <xdr:col>45</xdr:col>
      <xdr:colOff>177800</xdr:colOff>
      <xdr:row>97</xdr:row>
      <xdr:rowOff>89895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397748"/>
          <a:ext cx="889000" cy="3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110897</xdr:rowOff>
    </xdr:from>
    <xdr:to>
      <xdr:col>41</xdr:col>
      <xdr:colOff>50800</xdr:colOff>
      <xdr:row>95</xdr:row>
      <xdr:rowOff>109998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055747"/>
          <a:ext cx="889000" cy="34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116218</xdr:rowOff>
    </xdr:from>
    <xdr:to>
      <xdr:col>55</xdr:col>
      <xdr:colOff>50800</xdr:colOff>
      <xdr:row>97</xdr:row>
      <xdr:rowOff>46368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94645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126550</xdr:rowOff>
    </xdr:from>
    <xdr:to>
      <xdr:col>50</xdr:col>
      <xdr:colOff>165100</xdr:colOff>
      <xdr:row>97</xdr:row>
      <xdr:rowOff>56700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47827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39095</xdr:rowOff>
    </xdr:from>
    <xdr:to>
      <xdr:col>46</xdr:col>
      <xdr:colOff>38100</xdr:colOff>
      <xdr:row>97</xdr:row>
      <xdr:rowOff>140695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131822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59198</xdr:rowOff>
    </xdr:from>
    <xdr:to>
      <xdr:col>41</xdr:col>
      <xdr:colOff>101600</xdr:colOff>
      <xdr:row>95</xdr:row>
      <xdr:rowOff>160798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60097</xdr:rowOff>
    </xdr:from>
    <xdr:to>
      <xdr:col>36</xdr:col>
      <xdr:colOff>165100</xdr:colOff>
      <xdr:row>93</xdr:row>
      <xdr:rowOff>161697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6774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7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89389</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4489"/>
          <a:ext cx="889000" cy="12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89389</xdr:rowOff>
    </xdr:from>
    <xdr:to>
      <xdr:col>71</xdr:col>
      <xdr:colOff>177800</xdr:colOff>
      <xdr:row>38</xdr:row>
      <xdr:rowOff>144882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4489"/>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38589</xdr:rowOff>
    </xdr:from>
    <xdr:to>
      <xdr:col>72</xdr:col>
      <xdr:colOff>38100</xdr:colOff>
      <xdr:row>38</xdr:row>
      <xdr:rowOff>140189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156716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94082</xdr:rowOff>
    </xdr:from>
    <xdr:to>
      <xdr:col>67</xdr:col>
      <xdr:colOff>101600</xdr:colOff>
      <xdr:row>39</xdr:row>
      <xdr:rowOff>24232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40758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8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116904</xdr:rowOff>
    </xdr:from>
    <xdr:to>
      <xdr:col>85</xdr:col>
      <xdr:colOff>127000</xdr:colOff>
      <xdr:row>74</xdr:row>
      <xdr:rowOff>142169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04204"/>
          <a:ext cx="8382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142169</xdr:rowOff>
    </xdr:from>
    <xdr:to>
      <xdr:col>81</xdr:col>
      <xdr:colOff>50800</xdr:colOff>
      <xdr:row>75</xdr:row>
      <xdr:rowOff>5055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29469"/>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5055</xdr:rowOff>
    </xdr:from>
    <xdr:to>
      <xdr:col>76</xdr:col>
      <xdr:colOff>114300</xdr:colOff>
      <xdr:row>75</xdr:row>
      <xdr:rowOff>31901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863805"/>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27869</xdr:rowOff>
    </xdr:from>
    <xdr:to>
      <xdr:col>71</xdr:col>
      <xdr:colOff>177800</xdr:colOff>
      <xdr:row>75</xdr:row>
      <xdr:rowOff>31901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86619"/>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66104</xdr:rowOff>
    </xdr:from>
    <xdr:to>
      <xdr:col>85</xdr:col>
      <xdr:colOff>177800</xdr:colOff>
      <xdr:row>74</xdr:row>
      <xdr:rowOff>167704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88981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91369</xdr:rowOff>
    </xdr:from>
    <xdr:to>
      <xdr:col>81</xdr:col>
      <xdr:colOff>101600</xdr:colOff>
      <xdr:row>75</xdr:row>
      <xdr:rowOff>21519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38046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125705</xdr:rowOff>
    </xdr:from>
    <xdr:to>
      <xdr:col>76</xdr:col>
      <xdr:colOff>165100</xdr:colOff>
      <xdr:row>75</xdr:row>
      <xdr:rowOff>55855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72382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152551</xdr:rowOff>
    </xdr:from>
    <xdr:to>
      <xdr:col>72</xdr:col>
      <xdr:colOff>38100</xdr:colOff>
      <xdr:row>75</xdr:row>
      <xdr:rowOff>82701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99228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148519</xdr:rowOff>
    </xdr:from>
    <xdr:to>
      <xdr:col>67</xdr:col>
      <xdr:colOff>101600</xdr:colOff>
      <xdr:row>75</xdr:row>
      <xdr:rowOff>78669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95196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166119</xdr:rowOff>
    </xdr:from>
    <xdr:to>
      <xdr:col>85</xdr:col>
      <xdr:colOff>127000</xdr:colOff>
      <xdr:row>98</xdr:row>
      <xdr:rowOff>3783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53869"/>
          <a:ext cx="838200" cy="35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119949</xdr:rowOff>
    </xdr:from>
    <xdr:to>
      <xdr:col>81</xdr:col>
      <xdr:colOff>50800</xdr:colOff>
      <xdr:row>98</xdr:row>
      <xdr:rowOff>3783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0599"/>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119949</xdr:rowOff>
    </xdr:from>
    <xdr:to>
      <xdr:col>76</xdr:col>
      <xdr:colOff>114300</xdr:colOff>
      <xdr:row>99</xdr:row>
      <xdr:rowOff>11875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50599"/>
          <a:ext cx="889000" cy="23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118988</xdr:rowOff>
    </xdr:from>
    <xdr:to>
      <xdr:col>71</xdr:col>
      <xdr:colOff>177800</xdr:colOff>
      <xdr:row>99</xdr:row>
      <xdr:rowOff>11875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1088"/>
          <a:ext cx="889000" cy="6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115319</xdr:rowOff>
    </xdr:from>
    <xdr:to>
      <xdr:col>85</xdr:col>
      <xdr:colOff>177800</xdr:colOff>
      <xdr:row>96</xdr:row>
      <xdr:rowOff>45469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138196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124433</xdr:rowOff>
    </xdr:from>
    <xdr:to>
      <xdr:col>81</xdr:col>
      <xdr:colOff>101600</xdr:colOff>
      <xdr:row>98</xdr:row>
      <xdr:rowOff>54583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71110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69149</xdr:rowOff>
    </xdr:from>
    <xdr:to>
      <xdr:col>76</xdr:col>
      <xdr:colOff>165100</xdr:colOff>
      <xdr:row>97</xdr:row>
      <xdr:rowOff>170749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132525</xdr:rowOff>
    </xdr:from>
    <xdr:to>
      <xdr:col>72</xdr:col>
      <xdr:colOff>38100</xdr:colOff>
      <xdr:row>99</xdr:row>
      <xdr:rowOff>62675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53802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68188</xdr:rowOff>
    </xdr:from>
    <xdr:to>
      <xdr:col>67</xdr:col>
      <xdr:colOff>101600</xdr:colOff>
      <xdr:row>98</xdr:row>
      <xdr:rowOff>169788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160915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69291</xdr:rowOff>
    </xdr:from>
    <xdr:to>
      <xdr:col>116</xdr:col>
      <xdr:colOff>63500</xdr:colOff>
      <xdr:row>38</xdr:row>
      <xdr:rowOff>87213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12941"/>
          <a:ext cx="838200" cy="1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87213</xdr:rowOff>
    </xdr:from>
    <xdr:to>
      <xdr:col>111</xdr:col>
      <xdr:colOff>177800</xdr:colOff>
      <xdr:row>38</xdr:row>
      <xdr:rowOff>103124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0231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97226</xdr:rowOff>
    </xdr:from>
    <xdr:to>
      <xdr:col>107</xdr:col>
      <xdr:colOff>50800</xdr:colOff>
      <xdr:row>38</xdr:row>
      <xdr:rowOff>103124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12326"/>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82779</xdr:rowOff>
    </xdr:from>
    <xdr:to>
      <xdr:col>102</xdr:col>
      <xdr:colOff>114300</xdr:colOff>
      <xdr:row>38</xdr:row>
      <xdr:rowOff>97226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97879"/>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18491</xdr:rowOff>
    </xdr:from>
    <xdr:to>
      <xdr:col>116</xdr:col>
      <xdr:colOff>114300</xdr:colOff>
      <xdr:row>37</xdr:row>
      <xdr:rowOff>120091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41368</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36413</xdr:rowOff>
    </xdr:from>
    <xdr:to>
      <xdr:col>112</xdr:col>
      <xdr:colOff>38100</xdr:colOff>
      <xdr:row>38</xdr:row>
      <xdr:rowOff>138013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129140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46426</xdr:rowOff>
    </xdr:from>
    <xdr:to>
      <xdr:col>102</xdr:col>
      <xdr:colOff>165100</xdr:colOff>
      <xdr:row>38</xdr:row>
      <xdr:rowOff>148026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139153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5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15178</xdr:rowOff>
    </xdr:from>
    <xdr:to>
      <xdr:col>116</xdr:col>
      <xdr:colOff>63500</xdr:colOff>
      <xdr:row>58</xdr:row>
      <xdr:rowOff>17301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59278"/>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17301</xdr:rowOff>
    </xdr:from>
    <xdr:to>
      <xdr:col>111</xdr:col>
      <xdr:colOff>177800</xdr:colOff>
      <xdr:row>58</xdr:row>
      <xdr:rowOff>33205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61401"/>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17431</xdr:rowOff>
    </xdr:from>
    <xdr:to>
      <xdr:col>107</xdr:col>
      <xdr:colOff>50800</xdr:colOff>
      <xdr:row>58</xdr:row>
      <xdr:rowOff>33205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61531"/>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17431</xdr:rowOff>
    </xdr:from>
    <xdr:to>
      <xdr:col>102</xdr:col>
      <xdr:colOff>114300</xdr:colOff>
      <xdr:row>58</xdr:row>
      <xdr:rowOff>18117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6153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135828</xdr:rowOff>
    </xdr:from>
    <xdr:to>
      <xdr:col>116</xdr:col>
      <xdr:colOff>114300</xdr:colOff>
      <xdr:row>58</xdr:row>
      <xdr:rowOff>65978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158705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5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137951</xdr:rowOff>
    </xdr:from>
    <xdr:to>
      <xdr:col>112</xdr:col>
      <xdr:colOff>38100</xdr:colOff>
      <xdr:row>58</xdr:row>
      <xdr:rowOff>68101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1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84628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8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153855</xdr:rowOff>
    </xdr:from>
    <xdr:to>
      <xdr:col>107</xdr:col>
      <xdr:colOff>101600</xdr:colOff>
      <xdr:row>58</xdr:row>
      <xdr:rowOff>84005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100532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138081</xdr:rowOff>
    </xdr:from>
    <xdr:to>
      <xdr:col>102</xdr:col>
      <xdr:colOff>165100</xdr:colOff>
      <xdr:row>58</xdr:row>
      <xdr:rowOff>68231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84758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138767</xdr:rowOff>
    </xdr:from>
    <xdr:to>
      <xdr:col>98</xdr:col>
      <xdr:colOff>38100</xdr:colOff>
      <xdr:row>58</xdr:row>
      <xdr:rowOff>68917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85444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167382</xdr:rowOff>
    </xdr:from>
    <xdr:to>
      <xdr:col>116</xdr:col>
      <xdr:colOff>63500</xdr:colOff>
      <xdr:row>75</xdr:row>
      <xdr:rowOff>45397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54682"/>
          <a:ext cx="8382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45397</xdr:rowOff>
    </xdr:from>
    <xdr:to>
      <xdr:col>111</xdr:col>
      <xdr:colOff>177800</xdr:colOff>
      <xdr:row>75</xdr:row>
      <xdr:rowOff>62978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4147"/>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49697</xdr:rowOff>
    </xdr:from>
    <xdr:to>
      <xdr:col>107</xdr:col>
      <xdr:colOff>50800</xdr:colOff>
      <xdr:row>75</xdr:row>
      <xdr:rowOff>62978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08447"/>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49697</xdr:rowOff>
    </xdr:from>
    <xdr:to>
      <xdr:col>102</xdr:col>
      <xdr:colOff>114300</xdr:colOff>
      <xdr:row>75</xdr:row>
      <xdr:rowOff>119823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08447"/>
          <a:ext cx="889000" cy="7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116582</xdr:rowOff>
    </xdr:from>
    <xdr:to>
      <xdr:col>116</xdr:col>
      <xdr:colOff>114300</xdr:colOff>
      <xdr:row>75</xdr:row>
      <xdr:rowOff>46732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139459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166047</xdr:rowOff>
    </xdr:from>
    <xdr:to>
      <xdr:col>112</xdr:col>
      <xdr:colOff>38100</xdr:colOff>
      <xdr:row>75</xdr:row>
      <xdr:rowOff>96197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112724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12178</xdr:rowOff>
    </xdr:from>
    <xdr:to>
      <xdr:col>107</xdr:col>
      <xdr:colOff>101600</xdr:colOff>
      <xdr:row>75</xdr:row>
      <xdr:rowOff>113778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130305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170347</xdr:rowOff>
    </xdr:from>
    <xdr:to>
      <xdr:col>102</xdr:col>
      <xdr:colOff>165100</xdr:colOff>
      <xdr:row>75</xdr:row>
      <xdr:rowOff>100497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117024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69023</xdr:rowOff>
    </xdr:from>
    <xdr:to>
      <xdr:col>98</xdr:col>
      <xdr:colOff>38100</xdr:colOff>
      <xdr:row>75</xdr:row>
      <xdr:rowOff>170622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27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普通建設事業費については、類似団体・全国・北海道の平均より高い値となっている。</a:t>
          </a:r>
          <a:endParaRPr lang="ja-JP" altLang="ja-JP" sz="1400">
            <a:effectLst/>
          </a:endParaRPr>
        </a:p>
        <a:p>
          <a:r>
            <a:rPr kumimoji="1" lang="ja-JP" altLang="ja-JP" sz="1100">
              <a:solidFill>
                <a:schemeClr val="dk1"/>
              </a:solidFill>
              <a:effectLst/>
              <a:latin typeface="+mn-lt"/>
              <a:ea typeface="+mn-ea"/>
              <a:cs typeface="+mn-cs"/>
            </a:rPr>
            <a:t>公債費については、近年集中的に進めてきた学校や町営住宅の整備にかかる償還額の増により、全国、北海道、類似団体の平均よりも高い値となっている。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については、ふるさと納税による寄附金が増加しており、寄附者の意向に基づきそれぞれの目的基金に積立てたこと、また将来の財政需要に備え財政調整基金等に積み立てを行ったことにより、全国、北海道、類似団体の平均よりも高い値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10,342
10,282
237.10
9,228,255
8,767,096
453,759
4,549,764
7,428,018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109753</xdr:rowOff>
    </xdr:from>
    <xdr:to>
      <xdr:col>24</xdr:col>
      <xdr:colOff>63500</xdr:colOff>
      <xdr:row>33</xdr:row>
      <xdr:rowOff>138786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67603"/>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138786</xdr:rowOff>
    </xdr:from>
    <xdr:to>
      <xdr:col>19</xdr:col>
      <xdr:colOff>177800</xdr:colOff>
      <xdr:row>34</xdr:row>
      <xdr:rowOff>87808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6636"/>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80035</xdr:rowOff>
    </xdr:from>
    <xdr:to>
      <xdr:col>15</xdr:col>
      <xdr:colOff>50800</xdr:colOff>
      <xdr:row>34</xdr:row>
      <xdr:rowOff>87808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37885"/>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80035</xdr:rowOff>
    </xdr:from>
    <xdr:to>
      <xdr:col>10</xdr:col>
      <xdr:colOff>114300</xdr:colOff>
      <xdr:row>34</xdr:row>
      <xdr:rowOff>23343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37885"/>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58953</xdr:rowOff>
    </xdr:from>
    <xdr:to>
      <xdr:col>24</xdr:col>
      <xdr:colOff>114300</xdr:colOff>
      <xdr:row>33</xdr:row>
      <xdr:rowOff>160553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81830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87986</xdr:rowOff>
    </xdr:from>
    <xdr:to>
      <xdr:col>20</xdr:col>
      <xdr:colOff>38100</xdr:colOff>
      <xdr:row>34</xdr:row>
      <xdr:rowOff>18136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34663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37008</xdr:rowOff>
    </xdr:from>
    <xdr:to>
      <xdr:col>15</xdr:col>
      <xdr:colOff>101600</xdr:colOff>
      <xdr:row>34</xdr:row>
      <xdr:rowOff>138608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29235</xdr:rowOff>
    </xdr:from>
    <xdr:to>
      <xdr:col>10</xdr:col>
      <xdr:colOff>165100</xdr:colOff>
      <xdr:row>33</xdr:row>
      <xdr:rowOff>130835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147362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143993</xdr:rowOff>
    </xdr:from>
    <xdr:to>
      <xdr:col>6</xdr:col>
      <xdr:colOff>38100</xdr:colOff>
      <xdr:row>34</xdr:row>
      <xdr:rowOff>74143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84448</xdr:rowOff>
    </xdr:from>
    <xdr:to>
      <xdr:col>24</xdr:col>
      <xdr:colOff>63500</xdr:colOff>
      <xdr:row>55</xdr:row>
      <xdr:rowOff>17597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2748"/>
          <a:ext cx="838200" cy="1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84448</xdr:rowOff>
    </xdr:from>
    <xdr:to>
      <xdr:col>19</xdr:col>
      <xdr:colOff>177800</xdr:colOff>
      <xdr:row>56</xdr:row>
      <xdr:rowOff>111982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2748"/>
          <a:ext cx="889000" cy="3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111982</xdr:rowOff>
    </xdr:from>
    <xdr:to>
      <xdr:col>15</xdr:col>
      <xdr:colOff>50800</xdr:colOff>
      <xdr:row>57</xdr:row>
      <xdr:rowOff>147103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3182"/>
          <a:ext cx="889000" cy="20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114691</xdr:rowOff>
    </xdr:from>
    <xdr:to>
      <xdr:col>10</xdr:col>
      <xdr:colOff>114300</xdr:colOff>
      <xdr:row>57</xdr:row>
      <xdr:rowOff>147103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87341"/>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138247</xdr:rowOff>
    </xdr:from>
    <xdr:to>
      <xdr:col>24</xdr:col>
      <xdr:colOff>114300</xdr:colOff>
      <xdr:row>55</xdr:row>
      <xdr:rowOff>68397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161124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33648</xdr:rowOff>
    </xdr:from>
    <xdr:to>
      <xdr:col>20</xdr:col>
      <xdr:colOff>38100</xdr:colOff>
      <xdr:row>54</xdr:row>
      <xdr:rowOff>135248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126375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61182</xdr:rowOff>
    </xdr:from>
    <xdr:to>
      <xdr:col>15</xdr:col>
      <xdr:colOff>101600</xdr:colOff>
      <xdr:row>56</xdr:row>
      <xdr:rowOff>162782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153909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96303</xdr:rowOff>
    </xdr:from>
    <xdr:to>
      <xdr:col>10</xdr:col>
      <xdr:colOff>165100</xdr:colOff>
      <xdr:row>58</xdr:row>
      <xdr:rowOff>26453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17580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63891</xdr:rowOff>
    </xdr:from>
    <xdr:to>
      <xdr:col>6</xdr:col>
      <xdr:colOff>38100</xdr:colOff>
      <xdr:row>57</xdr:row>
      <xdr:rowOff>165491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156618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50919</xdr:rowOff>
    </xdr:from>
    <xdr:to>
      <xdr:col>24</xdr:col>
      <xdr:colOff>63500</xdr:colOff>
      <xdr:row>76</xdr:row>
      <xdr:rowOff>132502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09669"/>
          <a:ext cx="838200" cy="2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132502</xdr:rowOff>
    </xdr:from>
    <xdr:to>
      <xdr:col>19</xdr:col>
      <xdr:colOff>177800</xdr:colOff>
      <xdr:row>77</xdr:row>
      <xdr:rowOff>2344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62702"/>
          <a:ext cx="889000" cy="4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2344</xdr:rowOff>
    </xdr:from>
    <xdr:to>
      <xdr:col>15</xdr:col>
      <xdr:colOff>50800</xdr:colOff>
      <xdr:row>77</xdr:row>
      <xdr:rowOff>19137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3994"/>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19137</xdr:rowOff>
    </xdr:from>
    <xdr:to>
      <xdr:col>10</xdr:col>
      <xdr:colOff>114300</xdr:colOff>
      <xdr:row>77</xdr:row>
      <xdr:rowOff>113071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0787"/>
          <a:ext cx="889000" cy="9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xdr:rowOff>
    </xdr:from>
    <xdr:to>
      <xdr:col>24</xdr:col>
      <xdr:colOff>114300</xdr:colOff>
      <xdr:row>75</xdr:row>
      <xdr:rowOff>101719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22996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81702</xdr:rowOff>
    </xdr:from>
    <xdr:to>
      <xdr:col>20</xdr:col>
      <xdr:colOff>38100</xdr:colOff>
      <xdr:row>77</xdr:row>
      <xdr:rowOff>11852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28379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8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122994</xdr:rowOff>
    </xdr:from>
    <xdr:to>
      <xdr:col>15</xdr:col>
      <xdr:colOff>101600</xdr:colOff>
      <xdr:row>77</xdr:row>
      <xdr:rowOff>53144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139787</xdr:rowOff>
    </xdr:from>
    <xdr:to>
      <xdr:col>10</xdr:col>
      <xdr:colOff>165100</xdr:colOff>
      <xdr:row>77</xdr:row>
      <xdr:rowOff>69937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86463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62271</xdr:rowOff>
    </xdr:from>
    <xdr:to>
      <xdr:col>6</xdr:col>
      <xdr:colOff>38100</xdr:colOff>
      <xdr:row>77</xdr:row>
      <xdr:rowOff>163871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1020</xdr:rowOff>
    </xdr:from>
    <xdr:to>
      <xdr:col>24</xdr:col>
      <xdr:colOff>63500</xdr:colOff>
      <xdr:row>95</xdr:row>
      <xdr:rowOff>85796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88770"/>
          <a:ext cx="838200" cy="8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85796</xdr:rowOff>
    </xdr:from>
    <xdr:to>
      <xdr:col>19</xdr:col>
      <xdr:colOff>177800</xdr:colOff>
      <xdr:row>95</xdr:row>
      <xdr:rowOff>87043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73546"/>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87043</xdr:rowOff>
    </xdr:from>
    <xdr:to>
      <xdr:col>15</xdr:col>
      <xdr:colOff>50800</xdr:colOff>
      <xdr:row>95</xdr:row>
      <xdr:rowOff>88305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74793"/>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88305</xdr:rowOff>
    </xdr:from>
    <xdr:to>
      <xdr:col>10</xdr:col>
      <xdr:colOff>114300</xdr:colOff>
      <xdr:row>95</xdr:row>
      <xdr:rowOff>106228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76055"/>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121670</xdr:rowOff>
    </xdr:from>
    <xdr:to>
      <xdr:col>24</xdr:col>
      <xdr:colOff>114300</xdr:colOff>
      <xdr:row>95</xdr:row>
      <xdr:rowOff>51820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144547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34996</xdr:rowOff>
    </xdr:from>
    <xdr:to>
      <xdr:col>20</xdr:col>
      <xdr:colOff>38100</xdr:colOff>
      <xdr:row>95</xdr:row>
      <xdr:rowOff>136596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153123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36243</xdr:rowOff>
    </xdr:from>
    <xdr:to>
      <xdr:col>15</xdr:col>
      <xdr:colOff>101600</xdr:colOff>
      <xdr:row>95</xdr:row>
      <xdr:rowOff>137843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154370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37505</xdr:rowOff>
    </xdr:from>
    <xdr:to>
      <xdr:col>10</xdr:col>
      <xdr:colOff>165100</xdr:colOff>
      <xdr:row>95</xdr:row>
      <xdr:rowOff>139105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155632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0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55428</xdr:rowOff>
    </xdr:from>
    <xdr:to>
      <xdr:col>6</xdr:col>
      <xdr:colOff>38100</xdr:colOff>
      <xdr:row>95</xdr:row>
      <xdr:rowOff>157028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36322</xdr:rowOff>
    </xdr:from>
    <xdr:to>
      <xdr:col>55</xdr:col>
      <xdr:colOff>0</xdr:colOff>
      <xdr:row>39</xdr:row>
      <xdr:rowOff>36576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2287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36576</xdr:rowOff>
    </xdr:from>
    <xdr:to>
      <xdr:col>50</xdr:col>
      <xdr:colOff>114300</xdr:colOff>
      <xdr:row>39</xdr:row>
      <xdr:rowOff>37338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231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36576</xdr:rowOff>
    </xdr:from>
    <xdr:to>
      <xdr:col>45</xdr:col>
      <xdr:colOff>177800</xdr:colOff>
      <xdr:row>39</xdr:row>
      <xdr:rowOff>37338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231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36576</xdr:rowOff>
    </xdr:from>
    <xdr:to>
      <xdr:col>41</xdr:col>
      <xdr:colOff>50800</xdr:colOff>
      <xdr:row>39</xdr:row>
      <xdr:rowOff>37338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231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156972</xdr:rowOff>
    </xdr:from>
    <xdr:to>
      <xdr:col>55</xdr:col>
      <xdr:colOff>50800</xdr:colOff>
      <xdr:row>39</xdr:row>
      <xdr:rowOff>87122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86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157226</xdr:rowOff>
    </xdr:from>
    <xdr:to>
      <xdr:col>50</xdr:col>
      <xdr:colOff>165100</xdr:colOff>
      <xdr:row>39</xdr:row>
      <xdr:rowOff>87376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78503</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765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157988</xdr:rowOff>
    </xdr:from>
    <xdr:to>
      <xdr:col>46</xdr:col>
      <xdr:colOff>38100</xdr:colOff>
      <xdr:row>39</xdr:row>
      <xdr:rowOff>88138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79265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76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157226</xdr:rowOff>
    </xdr:from>
    <xdr:to>
      <xdr:col>41</xdr:col>
      <xdr:colOff>101600</xdr:colOff>
      <xdr:row>39</xdr:row>
      <xdr:rowOff>87376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78503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765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157988</xdr:rowOff>
    </xdr:from>
    <xdr:to>
      <xdr:col>36</xdr:col>
      <xdr:colOff>165100</xdr:colOff>
      <xdr:row>39</xdr:row>
      <xdr:rowOff>88138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79265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76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33866</xdr:rowOff>
    </xdr:from>
    <xdr:to>
      <xdr:col>55</xdr:col>
      <xdr:colOff>0</xdr:colOff>
      <xdr:row>56</xdr:row>
      <xdr:rowOff>81521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35066"/>
          <a:ext cx="8382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17056</xdr:rowOff>
    </xdr:from>
    <xdr:to>
      <xdr:col>50</xdr:col>
      <xdr:colOff>114300</xdr:colOff>
      <xdr:row>56</xdr:row>
      <xdr:rowOff>33866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18256"/>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17056</xdr:rowOff>
    </xdr:from>
    <xdr:to>
      <xdr:col>45</xdr:col>
      <xdr:colOff>177800</xdr:colOff>
      <xdr:row>56</xdr:row>
      <xdr:rowOff>93317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18256"/>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20744</xdr:rowOff>
    </xdr:from>
    <xdr:to>
      <xdr:col>41</xdr:col>
      <xdr:colOff>50800</xdr:colOff>
      <xdr:row>56</xdr:row>
      <xdr:rowOff>93317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21944"/>
          <a:ext cx="889000" cy="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30721</xdr:rowOff>
    </xdr:from>
    <xdr:to>
      <xdr:col>55</xdr:col>
      <xdr:colOff>50800</xdr:colOff>
      <xdr:row>56</xdr:row>
      <xdr:rowOff>132321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53598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154516</xdr:rowOff>
    </xdr:from>
    <xdr:to>
      <xdr:col>50</xdr:col>
      <xdr:colOff>165100</xdr:colOff>
      <xdr:row>56</xdr:row>
      <xdr:rowOff>84666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101193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137706</xdr:rowOff>
    </xdr:from>
    <xdr:to>
      <xdr:col>46</xdr:col>
      <xdr:colOff>38100</xdr:colOff>
      <xdr:row>56</xdr:row>
      <xdr:rowOff>67856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84383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42517</xdr:rowOff>
    </xdr:from>
    <xdr:to>
      <xdr:col>41</xdr:col>
      <xdr:colOff>101600</xdr:colOff>
      <xdr:row>56</xdr:row>
      <xdr:rowOff>144117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160644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141394</xdr:rowOff>
    </xdr:from>
    <xdr:to>
      <xdr:col>36</xdr:col>
      <xdr:colOff>165100</xdr:colOff>
      <xdr:row>56</xdr:row>
      <xdr:rowOff>71544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88071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157564</xdr:rowOff>
    </xdr:from>
    <xdr:to>
      <xdr:col>55</xdr:col>
      <xdr:colOff>0</xdr:colOff>
      <xdr:row>77</xdr:row>
      <xdr:rowOff>69466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87764"/>
          <a:ext cx="838200" cy="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157564</xdr:rowOff>
    </xdr:from>
    <xdr:to>
      <xdr:col>50</xdr:col>
      <xdr:colOff>114300</xdr:colOff>
      <xdr:row>78</xdr:row>
      <xdr:rowOff>42980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87764"/>
          <a:ext cx="889000" cy="2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39388</xdr:rowOff>
    </xdr:from>
    <xdr:to>
      <xdr:col>45</xdr:col>
      <xdr:colOff>177800</xdr:colOff>
      <xdr:row>78</xdr:row>
      <xdr:rowOff>42980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1248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38506</xdr:rowOff>
    </xdr:from>
    <xdr:to>
      <xdr:col>41</xdr:col>
      <xdr:colOff>50800</xdr:colOff>
      <xdr:row>78</xdr:row>
      <xdr:rowOff>39388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11606"/>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18666</xdr:rowOff>
    </xdr:from>
    <xdr:to>
      <xdr:col>55</xdr:col>
      <xdr:colOff>50800</xdr:colOff>
      <xdr:row>77</xdr:row>
      <xdr:rowOff>120266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41543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106764</xdr:rowOff>
    </xdr:from>
    <xdr:to>
      <xdr:col>50</xdr:col>
      <xdr:colOff>165100</xdr:colOff>
      <xdr:row>77</xdr:row>
      <xdr:rowOff>36914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53440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163630</xdr:rowOff>
    </xdr:from>
    <xdr:to>
      <xdr:col>46</xdr:col>
      <xdr:colOff>38100</xdr:colOff>
      <xdr:row>78</xdr:row>
      <xdr:rowOff>93780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110307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160038</xdr:rowOff>
    </xdr:from>
    <xdr:to>
      <xdr:col>41</xdr:col>
      <xdr:colOff>101600</xdr:colOff>
      <xdr:row>78</xdr:row>
      <xdr:rowOff>90188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106715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159156</xdr:rowOff>
    </xdr:from>
    <xdr:to>
      <xdr:col>36</xdr:col>
      <xdr:colOff>165100</xdr:colOff>
      <xdr:row>78</xdr:row>
      <xdr:rowOff>89306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36114</xdr:rowOff>
    </xdr:from>
    <xdr:to>
      <xdr:col>55</xdr:col>
      <xdr:colOff>0</xdr:colOff>
      <xdr:row>95</xdr:row>
      <xdr:rowOff>90543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2386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90543</xdr:rowOff>
    </xdr:from>
    <xdr:to>
      <xdr:col>50</xdr:col>
      <xdr:colOff>114300</xdr:colOff>
      <xdr:row>96</xdr:row>
      <xdr:rowOff>18382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78293"/>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131814</xdr:rowOff>
    </xdr:from>
    <xdr:to>
      <xdr:col>45</xdr:col>
      <xdr:colOff>177800</xdr:colOff>
      <xdr:row>96</xdr:row>
      <xdr:rowOff>18382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248114"/>
          <a:ext cx="889000" cy="2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1626</xdr:rowOff>
    </xdr:from>
    <xdr:to>
      <xdr:col>41</xdr:col>
      <xdr:colOff>50800</xdr:colOff>
      <xdr:row>94</xdr:row>
      <xdr:rowOff>131814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17926"/>
          <a:ext cx="889000" cy="1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156764</xdr:rowOff>
    </xdr:from>
    <xdr:to>
      <xdr:col>55</xdr:col>
      <xdr:colOff>50800</xdr:colOff>
      <xdr:row>95</xdr:row>
      <xdr:rowOff>86914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8191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39743</xdr:rowOff>
    </xdr:from>
    <xdr:to>
      <xdr:col>50</xdr:col>
      <xdr:colOff>165100</xdr:colOff>
      <xdr:row>95</xdr:row>
      <xdr:rowOff>141343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2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157870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0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139032</xdr:rowOff>
    </xdr:from>
    <xdr:to>
      <xdr:col>46</xdr:col>
      <xdr:colOff>38100</xdr:colOff>
      <xdr:row>96</xdr:row>
      <xdr:rowOff>69182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85709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81014</xdr:rowOff>
    </xdr:from>
    <xdr:to>
      <xdr:col>41</xdr:col>
      <xdr:colOff>101600</xdr:colOff>
      <xdr:row>95</xdr:row>
      <xdr:rowOff>11164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27691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122276</xdr:rowOff>
    </xdr:from>
    <xdr:to>
      <xdr:col>36</xdr:col>
      <xdr:colOff>165100</xdr:colOff>
      <xdr:row>94</xdr:row>
      <xdr:rowOff>52426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0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68953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84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6491</xdr:rowOff>
    </xdr:from>
    <xdr:to>
      <xdr:col>85</xdr:col>
      <xdr:colOff>127000</xdr:colOff>
      <xdr:row>37</xdr:row>
      <xdr:rowOff>24241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50141"/>
          <a:ext cx="8382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24241</xdr:rowOff>
    </xdr:from>
    <xdr:to>
      <xdr:col>81</xdr:col>
      <xdr:colOff>50800</xdr:colOff>
      <xdr:row>37</xdr:row>
      <xdr:rowOff>33482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67891"/>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31572</xdr:rowOff>
    </xdr:from>
    <xdr:to>
      <xdr:col>76</xdr:col>
      <xdr:colOff>114300</xdr:colOff>
      <xdr:row>37</xdr:row>
      <xdr:rowOff>33482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75222"/>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31572</xdr:rowOff>
    </xdr:from>
    <xdr:to>
      <xdr:col>71</xdr:col>
      <xdr:colOff>177800</xdr:colOff>
      <xdr:row>37</xdr:row>
      <xdr:rowOff>49289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7522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127141</xdr:rowOff>
    </xdr:from>
    <xdr:to>
      <xdr:col>85</xdr:col>
      <xdr:colOff>177800</xdr:colOff>
      <xdr:row>37</xdr:row>
      <xdr:rowOff>57291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105568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144891</xdr:rowOff>
    </xdr:from>
    <xdr:to>
      <xdr:col>81</xdr:col>
      <xdr:colOff>101600</xdr:colOff>
      <xdr:row>37</xdr:row>
      <xdr:rowOff>75041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154132</xdr:rowOff>
    </xdr:from>
    <xdr:to>
      <xdr:col>76</xdr:col>
      <xdr:colOff>165100</xdr:colOff>
      <xdr:row>37</xdr:row>
      <xdr:rowOff>84282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75409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152222</xdr:rowOff>
    </xdr:from>
    <xdr:to>
      <xdr:col>72</xdr:col>
      <xdr:colOff>38100</xdr:colOff>
      <xdr:row>37</xdr:row>
      <xdr:rowOff>82372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73499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169939</xdr:rowOff>
    </xdr:from>
    <xdr:to>
      <xdr:col>67</xdr:col>
      <xdr:colOff>101600</xdr:colOff>
      <xdr:row>37</xdr:row>
      <xdr:rowOff>100089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91216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43592</xdr:rowOff>
    </xdr:from>
    <xdr:to>
      <xdr:col>85</xdr:col>
      <xdr:colOff>127000</xdr:colOff>
      <xdr:row>57</xdr:row>
      <xdr:rowOff>64102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16242"/>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43592</xdr:rowOff>
    </xdr:from>
    <xdr:to>
      <xdr:col>81</xdr:col>
      <xdr:colOff>50800</xdr:colOff>
      <xdr:row>57</xdr:row>
      <xdr:rowOff>120022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6242"/>
          <a:ext cx="889000" cy="7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53865</xdr:rowOff>
    </xdr:from>
    <xdr:to>
      <xdr:col>76</xdr:col>
      <xdr:colOff>114300</xdr:colOff>
      <xdr:row>57</xdr:row>
      <xdr:rowOff>120022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26515"/>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99361</xdr:rowOff>
    </xdr:from>
    <xdr:to>
      <xdr:col>71</xdr:col>
      <xdr:colOff>177800</xdr:colOff>
      <xdr:row>57</xdr:row>
      <xdr:rowOff>53865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00561"/>
          <a:ext cx="889000" cy="1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13302</xdr:rowOff>
    </xdr:from>
    <xdr:to>
      <xdr:col>85</xdr:col>
      <xdr:colOff>177800</xdr:colOff>
      <xdr:row>57</xdr:row>
      <xdr:rowOff>114902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99679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164242</xdr:rowOff>
    </xdr:from>
    <xdr:to>
      <xdr:col>81</xdr:col>
      <xdr:colOff>101600</xdr:colOff>
      <xdr:row>57</xdr:row>
      <xdr:rowOff>94392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85519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69222</xdr:rowOff>
    </xdr:from>
    <xdr:to>
      <xdr:col>76</xdr:col>
      <xdr:colOff>165100</xdr:colOff>
      <xdr:row>57</xdr:row>
      <xdr:rowOff>170822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161949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3065</xdr:rowOff>
    </xdr:from>
    <xdr:to>
      <xdr:col>72</xdr:col>
      <xdr:colOff>38100</xdr:colOff>
      <xdr:row>57</xdr:row>
      <xdr:rowOff>104665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48561</xdr:rowOff>
    </xdr:from>
    <xdr:to>
      <xdr:col>67</xdr:col>
      <xdr:colOff>101600</xdr:colOff>
      <xdr:row>56</xdr:row>
      <xdr:rowOff>150161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166688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89388</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62488"/>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89388</xdr:rowOff>
    </xdr:from>
    <xdr:to>
      <xdr:col>71</xdr:col>
      <xdr:colOff>177800</xdr:colOff>
      <xdr:row>78</xdr:row>
      <xdr:rowOff>144881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62488"/>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38588</xdr:rowOff>
    </xdr:from>
    <xdr:to>
      <xdr:col>72</xdr:col>
      <xdr:colOff>38100</xdr:colOff>
      <xdr:row>78</xdr:row>
      <xdr:rowOff>140188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156715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94081</xdr:rowOff>
    </xdr:from>
    <xdr:to>
      <xdr:col>67</xdr:col>
      <xdr:colOff>101600</xdr:colOff>
      <xdr:row>79</xdr:row>
      <xdr:rowOff>24231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40758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116904</xdr:rowOff>
    </xdr:from>
    <xdr:to>
      <xdr:col>85</xdr:col>
      <xdr:colOff>127000</xdr:colOff>
      <xdr:row>94</xdr:row>
      <xdr:rowOff>142170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33204"/>
          <a:ext cx="8382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142170</xdr:rowOff>
    </xdr:from>
    <xdr:to>
      <xdr:col>81</xdr:col>
      <xdr:colOff>50800</xdr:colOff>
      <xdr:row>95</xdr:row>
      <xdr:rowOff>5054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58470"/>
          <a:ext cx="889000" cy="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5054</xdr:rowOff>
    </xdr:from>
    <xdr:to>
      <xdr:col>76</xdr:col>
      <xdr:colOff>114300</xdr:colOff>
      <xdr:row>95</xdr:row>
      <xdr:rowOff>31902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92804"/>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27870</xdr:rowOff>
    </xdr:from>
    <xdr:to>
      <xdr:col>71</xdr:col>
      <xdr:colOff>177800</xdr:colOff>
      <xdr:row>95</xdr:row>
      <xdr:rowOff>31902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15620"/>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66104</xdr:rowOff>
    </xdr:from>
    <xdr:to>
      <xdr:col>85</xdr:col>
      <xdr:colOff>177800</xdr:colOff>
      <xdr:row>94</xdr:row>
      <xdr:rowOff>167704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88981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91370</xdr:rowOff>
    </xdr:from>
    <xdr:to>
      <xdr:col>81</xdr:col>
      <xdr:colOff>101600</xdr:colOff>
      <xdr:row>95</xdr:row>
      <xdr:rowOff>21520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38047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125704</xdr:rowOff>
    </xdr:from>
    <xdr:to>
      <xdr:col>76</xdr:col>
      <xdr:colOff>165100</xdr:colOff>
      <xdr:row>95</xdr:row>
      <xdr:rowOff>55854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72381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152552</xdr:rowOff>
    </xdr:from>
    <xdr:to>
      <xdr:col>72</xdr:col>
      <xdr:colOff>38100</xdr:colOff>
      <xdr:row>95</xdr:row>
      <xdr:rowOff>82702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99229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148520</xdr:rowOff>
    </xdr:from>
    <xdr:to>
      <xdr:col>67</xdr:col>
      <xdr:colOff>101600</xdr:colOff>
      <xdr:row>95</xdr:row>
      <xdr:rowOff>78670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95197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おいては令和２年度実施の特別定額給付金の事業完了による減のほか、財政調整基金、公共施設整備基金、十勝岳と共生するまちづくり応援基金などへの積立金、ふるさと応援寄附にかかる経費等の増加により増となっている。</a:t>
          </a:r>
          <a:endParaRPr lang="ja-JP" altLang="ja-JP" sz="1400">
            <a:effectLst/>
          </a:endParaRPr>
        </a:p>
        <a:p>
          <a:r>
            <a:rPr kumimoji="1" lang="ja-JP" altLang="ja-JP" sz="1100">
              <a:solidFill>
                <a:schemeClr val="dk1"/>
              </a:solidFill>
              <a:effectLst/>
              <a:latin typeface="+mn-lt"/>
              <a:ea typeface="+mn-ea"/>
              <a:cs typeface="+mn-cs"/>
            </a:rPr>
            <a:t>　民生費においては障害者自立支援給付費や教育・保育給付費の伸びにより増、農林水産業費においては道営経営体育成基盤整備事業の事業費減等により減額となっている。</a:t>
          </a:r>
          <a:endParaRPr lang="ja-JP" altLang="ja-JP" sz="1400">
            <a:effectLst/>
          </a:endParaRPr>
        </a:p>
        <a:p>
          <a:r>
            <a:rPr kumimoji="1" lang="ja-JP" altLang="ja-JP" sz="1100">
              <a:solidFill>
                <a:schemeClr val="dk1"/>
              </a:solidFill>
              <a:effectLst/>
              <a:latin typeface="+mn-lt"/>
              <a:ea typeface="+mn-ea"/>
              <a:cs typeface="+mn-cs"/>
            </a:rPr>
            <a:t>　商工費においては新型コロナウイルス感染症対策に係る企業振興対策費の減により減となっている。</a:t>
          </a:r>
          <a:endParaRPr lang="ja-JP" altLang="ja-JP" sz="1400">
            <a:effectLst/>
          </a:endParaRPr>
        </a:p>
        <a:p>
          <a:r>
            <a:rPr kumimoji="1" lang="ja-JP" altLang="ja-JP" sz="1100">
              <a:solidFill>
                <a:schemeClr val="dk1"/>
              </a:solidFill>
              <a:effectLst/>
              <a:latin typeface="+mn-lt"/>
              <a:ea typeface="+mn-ea"/>
              <a:cs typeface="+mn-cs"/>
            </a:rPr>
            <a:t>　教育費においては</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教育推進、運動公園テニスコート改修事業の完了により減となっている。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台で推移してきている。</a:t>
          </a:r>
          <a:endParaRPr lang="ja-JP" altLang="ja-JP" sz="1400">
            <a:effectLst/>
          </a:endParaRPr>
        </a:p>
        <a:p>
          <a:pPr rtl="0"/>
          <a:r>
            <a:rPr lang="ja-JP" altLang="ja-JP" sz="1100" b="0" i="0" baseline="0">
              <a:solidFill>
                <a:schemeClr val="dk1"/>
              </a:solidFill>
              <a:effectLst/>
              <a:latin typeface="+mn-lt"/>
              <a:ea typeface="+mn-ea"/>
              <a:cs typeface="+mn-cs"/>
            </a:rPr>
            <a:t>■実質収支額及び実質単年度収支</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年度によって増減はあるが、概ね望ましい範囲で推移しており、財政運営の健全性は維持されている。令和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年度においては、地方交付税、ふるさと納税による寄附金の増などにより実質収支額は増となっており、令和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年度も同程度となっている。今後においても、将来における財政需要に備えつつ、</a:t>
          </a:r>
          <a:r>
            <a:rPr lang="ja-JP" altLang="ja-JP" sz="1100">
              <a:solidFill>
                <a:schemeClr val="dk1"/>
              </a:solidFill>
              <a:effectLst/>
              <a:latin typeface="+mn-lt"/>
              <a:ea typeface="+mn-ea"/>
              <a:cs typeface="+mn-cs"/>
            </a:rPr>
            <a:t>財政調整基金を取り崩すことなく弾力的な運用が行えるよう、経常収支比率の抑制に努める。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すべての会計で黒字となっていたが、ラベンダーハイツ会計においては、平成２７年度の介護報酬の改定や利用者の減少等により歳入が減少したことにより平成２９年度まで赤字となっていた。平成３０年度からは経営安定化のために一般会計から繰出しを行い、赤字は解消されているが、効率的な人員配置や経費の縮減など、計画的に収支の改善をさらに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■元利償還金・・・一般会計、企業会計における元利償還金が、大型公共整備事業の実施により今後緩やかに上昇する見込みである。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■公営企業債の元利償還金に対する繰入・・・町立病院建設に伴い、今後上昇傾向にある。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■組合等が起こした地方債の元利償還金に対する負担金等・・・減少傾向で推移している。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■債務負担行為に基づく支出額・・・増加見込みはない。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■算入公債費等・・・算入公債費等についてはほぼ同水準で推移している。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■実質公債費比率の分子・・・上記等の要因により減少傾向で推移している。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ここ</a:t>
          </a:r>
          <a:r>
            <a:rPr lang="ja-JP" altLang="ja-JP" sz="1100" b="0" i="0">
              <a:solidFill>
                <a:schemeClr val="dk1"/>
              </a:solidFill>
              <a:effectLst/>
              <a:latin typeface="+mn-lt"/>
              <a:ea typeface="+mn-ea"/>
              <a:cs typeface="+mn-cs"/>
            </a:rPr>
            <a:t>減債基金については、高利率の起債の満期一括償還を平成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年度までに行い、その後は利用していない。積立については、預金利子のみ。</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■一般会計等に係る地方債の現在高・・・起債の新規発行を抑制し、</a:t>
          </a:r>
          <a:r>
            <a:rPr lang="en-US" altLang="ja-JP" sz="1100" b="0" i="0" baseline="0">
              <a:solidFill>
                <a:schemeClr val="dk1"/>
              </a:solidFill>
              <a:effectLst/>
              <a:latin typeface="+mn-lt"/>
              <a:ea typeface="+mn-ea"/>
              <a:cs typeface="+mn-cs"/>
            </a:rPr>
            <a:t>H</a:t>
          </a:r>
          <a:r>
            <a:rPr lang="ja-JP" altLang="ja-JP" sz="1100">
              <a:solidFill>
                <a:schemeClr val="dk1"/>
              </a:solidFill>
              <a:effectLst/>
              <a:latin typeface="+mn-lt"/>
              <a:ea typeface="+mn-ea"/>
              <a:cs typeface="+mn-cs"/>
            </a:rPr>
            <a:t>大型公共整備事業償還の完了により減少してきている。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■債務負担行為に基づく支出予定額・・・近年、新たな事業を行っていない。</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■公営企業債の元利償還金に対する繰入金・・・下水道事業特別会計などの影響が大きいが、投資事業等を計画的に行うことにより新規起債発行を抑制するなどして全体で横ばいから減少している。</a:t>
          </a:r>
          <a:endParaRPr lang="ja-JP" altLang="ja-JP" sz="1400">
            <a:effectLst/>
          </a:endParaRPr>
        </a:p>
        <a:p>
          <a:pPr rtl="0"/>
          <a:r>
            <a:rPr lang="ja-JP" altLang="ja-JP" sz="1100" b="0" i="0" baseline="0">
              <a:solidFill>
                <a:schemeClr val="dk1"/>
              </a:solidFill>
              <a:effectLst/>
              <a:latin typeface="+mn-lt"/>
              <a:ea typeface="+mn-ea"/>
              <a:cs typeface="+mn-cs"/>
            </a:rPr>
            <a:t>■組合等負担金等見込額・・・主に富良野広域連合の負担金であり、ほぼ横ばいで推移している。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400">
            <a:effectLst/>
          </a:endParaRPr>
        </a:p>
        <a:p>
          <a:pPr rtl="0"/>
          <a:r>
            <a:rPr lang="ja-JP" altLang="ja-JP" sz="110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400">
            <a:effectLst/>
          </a:endParaRPr>
        </a:p>
        <a:p>
          <a:r>
            <a:rPr lang="ja-JP" altLang="ja-JP" sz="1100" b="0" i="0" baseline="0">
              <a:solidFill>
                <a:schemeClr val="dk1"/>
              </a:solidFill>
              <a:effectLst/>
              <a:latin typeface="+mn-lt"/>
              <a:ea typeface="+mn-ea"/>
              <a:cs typeface="+mn-cs"/>
            </a:rPr>
            <a:t>■基準財政需要額算入見込額・・・起債の新規発行を抑制してきていることから年々減少してきている。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喫緊な地域課題に向けた財政需要の財源に充てるため財政調整基金を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百万円、老朽化の進む公共施設等の改修に対する公共施設整備基金の支消、道営経営体育成基盤整備事業などに対する農業振興基金の支消など特定目的基金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百万円の積み戻し、後年度の財源確保のため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百万円、普通交付税再算定による減債基金への積立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百万円、ふるさと納税による寄附金を寄附者の意向に基づき事業の推進を図るため、それぞれ特定目的基金へ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百万円の積み立てを行い、基金全体の現在高は、前年度末から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基金の目的に沿い、基金の支消及び管理を行う。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農業振興基金・・・・・・・・・・・本町の農業の振興に資するため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地域福祉基金・・・・・・・・・・・地域における福祉の増進に必要な事業に要する経費の財源に充てるため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国内外交流推進基金・・・・・・・・本町の国際交流及び国内交流の推進を図るため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ラベンダーの里ふるさと応援基金・・ラベンダー発祥の地としてラベンダーを核としたまちづくりに関する事業の財源に充てるため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活火山十勝岳と共生するまちづくりに関する事業の財源に充てるため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農業振興基金・・・・・・・・・・・道営事業等のため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地域福祉基金・・・・・・・・・・・予防接種事業、妊婦健診事業等で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ラベンダーの里ふるさと応援基金・・日の出公園整備等のため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児童生徒教育振興基金・・・・・・・学校環境改善、図書館の図書整備等に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十勝岳と共生するまちづくり基金・・観光諸行事負担等で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目的に沿った事業を行うため、財政状況を踏まえ積立および支消を行っていく。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当初予算で一部支消したものの、年度内に積み戻し、後年度の財源確保のため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財政調整基金に頼らない財政運営を行う予算編成を持続する。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高金利起債の繰上償還に充ててきたが、対象起債の償還完了により支消は行っていない。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年度においては、普通交付税再算定による積立を行っている。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減債基金に頼らない財政運営を行う予算編成を持続する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10,342
10,282
237.10
9,228,255
8,767,096
453,759
4,549,764
7,428,018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有形固定資産減価償却率は近年微増傾向にあるが、施設が老朽化してきているためである。今後は、老朽化してきている施設改修などの長寿命化に向けて計画的に実施していく必要がある。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3" name="楕円 82"/>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4"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5" name="楕円 84"/>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60144</xdr:rowOff>
    </xdr:to>
    <xdr:cxnSp macro="">
      <xdr:nvCxnSpPr>
        <xdr:cNvPr id="86" name="直線コネクタ 85"/>
        <xdr:cNvCxnSpPr/>
      </xdr:nvCxnSpPr>
      <xdr:spPr>
        <a:xfrm flipV="1">
          <a:off x="4051300" y="6140450"/>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87" name="楕円 86"/>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60144</xdr:rowOff>
    </xdr:to>
    <xdr:cxnSp macro="">
      <xdr:nvCxnSpPr>
        <xdr:cNvPr id="88" name="直線コネクタ 87"/>
        <xdr:cNvCxnSpPr/>
      </xdr:nvCxnSpPr>
      <xdr:spPr>
        <a:xfrm>
          <a:off x="3289300" y="610035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57422</xdr:rowOff>
    </xdr:from>
    <xdr:to>
      <xdr:col>11</xdr:col>
      <xdr:colOff>187325</xdr:colOff>
      <xdr:row>30</xdr:row>
      <xdr:rowOff>159022</xdr:rowOff>
    </xdr:to>
    <xdr:sp macro="" textlink="">
      <xdr:nvSpPr>
        <xdr:cNvPr id="89" name="楕円 88"/>
        <xdr:cNvSpPr/>
      </xdr:nvSpPr>
      <xdr:spPr>
        <a:xfrm>
          <a:off x="2476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108222</xdr:rowOff>
    </xdr:from>
    <xdr:to>
      <xdr:col>15</xdr:col>
      <xdr:colOff>136525</xdr:colOff>
      <xdr:row>31</xdr:row>
      <xdr:rowOff>13879</xdr:rowOff>
    </xdr:to>
    <xdr:cxnSp macro="">
      <xdr:nvCxnSpPr>
        <xdr:cNvPr id="90" name="直線コネクタ 89"/>
        <xdr:cNvCxnSpPr/>
      </xdr:nvCxnSpPr>
      <xdr:spPr>
        <a:xfrm>
          <a:off x="2527300" y="602324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54338</xdr:rowOff>
    </xdr:from>
    <xdr:to>
      <xdr:col>7</xdr:col>
      <xdr:colOff>187325</xdr:colOff>
      <xdr:row>30</xdr:row>
      <xdr:rowOff>155938</xdr:rowOff>
    </xdr:to>
    <xdr:sp macro="" textlink="">
      <xdr:nvSpPr>
        <xdr:cNvPr id="91" name="楕円 90"/>
        <xdr:cNvSpPr/>
      </xdr:nvSpPr>
      <xdr:spPr>
        <a:xfrm>
          <a:off x="1714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30</xdr:row>
      <xdr:rowOff>108222</xdr:rowOff>
    </xdr:to>
    <xdr:cxnSp macro="">
      <xdr:nvCxnSpPr>
        <xdr:cNvPr id="92" name="直線コネクタ 91"/>
        <xdr:cNvCxnSpPr/>
      </xdr:nvCxnSpPr>
      <xdr:spPr>
        <a:xfrm>
          <a:off x="1765300" y="602016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97" name="n_1mainValue有形固定資産減価償却率"/>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55806</xdr:rowOff>
    </xdr:from>
    <xdr:ext cx="405111" cy="259045"/>
    <xdr:sp macro="" textlink="">
      <xdr:nvSpPr>
        <xdr:cNvPr id="98" name="n_2mainValue有形固定資産減価償却率"/>
        <xdr:cNvSpPr txBox="1"/>
      </xdr:nvSpPr>
      <xdr:spPr>
        <a:xfrm>
          <a:off x="3086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150149</xdr:rowOff>
    </xdr:from>
    <xdr:ext cx="405111" cy="259045"/>
    <xdr:sp macro="" textlink="">
      <xdr:nvSpPr>
        <xdr:cNvPr id="99" name="n_3mainValue有形固定資産減価償却率"/>
        <xdr:cNvSpPr txBox="1"/>
      </xdr:nvSpPr>
      <xdr:spPr>
        <a:xfrm>
          <a:off x="2324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147065</xdr:rowOff>
    </xdr:from>
    <xdr:ext cx="405111" cy="259045"/>
    <xdr:sp macro="" textlink="">
      <xdr:nvSpPr>
        <xdr:cNvPr id="100" name="n_4mainValue有形固定資産減価償却率"/>
        <xdr:cNvSpPr txBox="1"/>
      </xdr:nvSpPr>
      <xdr:spPr>
        <a:xfrm>
          <a:off x="1562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新型コロナウイルスの感染対策により経常経費が増加したことにから、債務償還比率は減少しました。</a:t>
          </a:r>
        </a:p>
        <a:p>
          <a:r>
            <a:rPr kumimoji="1" lang="ja-JP" altLang="en-US" sz="1100">
              <a:latin typeface="ＭＳ Ｐゴシック" panose="020B0600070205080204" pitchFamily="50" charset="-128"/>
              <a:ea typeface="ＭＳ Ｐゴシック" panose="020B0600070205080204" pitchFamily="50" charset="-128"/>
            </a:rPr>
            <a:t>　今後、令和６年竣工の「新子どもセンター」、令和７年竣工の町立病院の償還が始まると増加することが予想されるので、事務事業等の見直しを進めていく必要がある。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106835</xdr:rowOff>
    </xdr:from>
    <xdr:to>
      <xdr:col>76</xdr:col>
      <xdr:colOff>73025</xdr:colOff>
      <xdr:row>29</xdr:row>
      <xdr:rowOff>36985</xdr:rowOff>
    </xdr:to>
    <xdr:sp macro="" textlink="">
      <xdr:nvSpPr>
        <xdr:cNvPr id="145" name="楕円 144"/>
        <xdr:cNvSpPr/>
      </xdr:nvSpPr>
      <xdr:spPr>
        <a:xfrm>
          <a:off x="14744700" y="56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129712</xdr:rowOff>
    </xdr:from>
    <xdr:ext cx="469744" cy="259045"/>
    <xdr:sp macro="" textlink="">
      <xdr:nvSpPr>
        <xdr:cNvPr id="146" name="債務償還比率該当値テキスト"/>
        <xdr:cNvSpPr txBox="1"/>
      </xdr:nvSpPr>
      <xdr:spPr>
        <a:xfrm>
          <a:off x="14846300" y="553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119380</xdr:rowOff>
    </xdr:from>
    <xdr:to>
      <xdr:col>72</xdr:col>
      <xdr:colOff>123825</xdr:colOff>
      <xdr:row>30</xdr:row>
      <xdr:rowOff>49530</xdr:rowOff>
    </xdr:to>
    <xdr:sp macro="" textlink="">
      <xdr:nvSpPr>
        <xdr:cNvPr id="147" name="楕円 146"/>
        <xdr:cNvSpPr/>
      </xdr:nvSpPr>
      <xdr:spPr>
        <a:xfrm>
          <a:off x="14033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157635</xdr:rowOff>
    </xdr:from>
    <xdr:to>
      <xdr:col>76</xdr:col>
      <xdr:colOff>22225</xdr:colOff>
      <xdr:row>29</xdr:row>
      <xdr:rowOff>170180</xdr:rowOff>
    </xdr:to>
    <xdr:cxnSp macro="">
      <xdr:nvCxnSpPr>
        <xdr:cNvPr id="148" name="直線コネクタ 147"/>
        <xdr:cNvCxnSpPr/>
      </xdr:nvCxnSpPr>
      <xdr:spPr>
        <a:xfrm flipV="1">
          <a:off x="14084300" y="5729760"/>
          <a:ext cx="711200" cy="1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94142</xdr:rowOff>
    </xdr:from>
    <xdr:to>
      <xdr:col>68</xdr:col>
      <xdr:colOff>123825</xdr:colOff>
      <xdr:row>31</xdr:row>
      <xdr:rowOff>24292</xdr:rowOff>
    </xdr:to>
    <xdr:sp macro="" textlink="">
      <xdr:nvSpPr>
        <xdr:cNvPr id="149" name="楕円 148"/>
        <xdr:cNvSpPr/>
      </xdr:nvSpPr>
      <xdr:spPr>
        <a:xfrm>
          <a:off x="13271500" y="6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170180</xdr:rowOff>
    </xdr:from>
    <xdr:to>
      <xdr:col>72</xdr:col>
      <xdr:colOff>73025</xdr:colOff>
      <xdr:row>30</xdr:row>
      <xdr:rowOff>144942</xdr:rowOff>
    </xdr:to>
    <xdr:cxnSp macro="">
      <xdr:nvCxnSpPr>
        <xdr:cNvPr id="150" name="直線コネクタ 149"/>
        <xdr:cNvCxnSpPr/>
      </xdr:nvCxnSpPr>
      <xdr:spPr>
        <a:xfrm flipV="1">
          <a:off x="13322300" y="5913755"/>
          <a:ext cx="762000" cy="1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38558</xdr:rowOff>
    </xdr:from>
    <xdr:to>
      <xdr:col>64</xdr:col>
      <xdr:colOff>123825</xdr:colOff>
      <xdr:row>31</xdr:row>
      <xdr:rowOff>140158</xdr:rowOff>
    </xdr:to>
    <xdr:sp macro="" textlink="">
      <xdr:nvSpPr>
        <xdr:cNvPr id="151" name="楕円 150"/>
        <xdr:cNvSpPr/>
      </xdr:nvSpPr>
      <xdr:spPr>
        <a:xfrm>
          <a:off x="12509500" y="6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144942</xdr:rowOff>
    </xdr:from>
    <xdr:to>
      <xdr:col>68</xdr:col>
      <xdr:colOff>73025</xdr:colOff>
      <xdr:row>31</xdr:row>
      <xdr:rowOff>89358</xdr:rowOff>
    </xdr:to>
    <xdr:cxnSp macro="">
      <xdr:nvCxnSpPr>
        <xdr:cNvPr id="152" name="直線コネクタ 151"/>
        <xdr:cNvCxnSpPr/>
      </xdr:nvCxnSpPr>
      <xdr:spPr>
        <a:xfrm flipV="1">
          <a:off x="12560300" y="6059967"/>
          <a:ext cx="7620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53" name="楕円 152"/>
        <xdr:cNvSpPr/>
      </xdr:nvSpPr>
      <xdr:spPr>
        <a:xfrm>
          <a:off x="11747500" y="6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13194</xdr:rowOff>
    </xdr:from>
    <xdr:to>
      <xdr:col>64</xdr:col>
      <xdr:colOff>73025</xdr:colOff>
      <xdr:row>31</xdr:row>
      <xdr:rowOff>89358</xdr:rowOff>
    </xdr:to>
    <xdr:cxnSp macro="">
      <xdr:nvCxnSpPr>
        <xdr:cNvPr id="154" name="直線コネクタ 153"/>
        <xdr:cNvCxnSpPr/>
      </xdr:nvCxnSpPr>
      <xdr:spPr>
        <a:xfrm>
          <a:off x="11798300" y="6099669"/>
          <a:ext cx="762000" cy="7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66057</xdr:rowOff>
    </xdr:from>
    <xdr:ext cx="469744" cy="259045"/>
    <xdr:sp macro="" textlink="">
      <xdr:nvSpPr>
        <xdr:cNvPr id="159" name="n_1mainValue債務償還比率"/>
        <xdr:cNvSpPr txBox="1"/>
      </xdr:nvSpPr>
      <xdr:spPr>
        <a:xfrm>
          <a:off x="13836727"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15419</xdr:rowOff>
    </xdr:from>
    <xdr:ext cx="469744" cy="259045"/>
    <xdr:sp macro="" textlink="">
      <xdr:nvSpPr>
        <xdr:cNvPr id="160" name="n_2mainValue債務償還比率"/>
        <xdr:cNvSpPr txBox="1"/>
      </xdr:nvSpPr>
      <xdr:spPr>
        <a:xfrm>
          <a:off x="13087427" y="610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131285</xdr:rowOff>
    </xdr:from>
    <xdr:ext cx="469744" cy="259045"/>
    <xdr:sp macro="" textlink="">
      <xdr:nvSpPr>
        <xdr:cNvPr id="161" name="n_3mainValue債務償還比率"/>
        <xdr:cNvSpPr txBox="1"/>
      </xdr:nvSpPr>
      <xdr:spPr>
        <a:xfrm>
          <a:off x="12325427" y="62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2" name="n_4main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10,342
10,282
237.10
9,228,255
8,767,096
453,759
4,549,764
7,428,018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71" name="楕円 70"/>
        <xdr:cNvSpPr/>
      </xdr:nvSpPr>
      <xdr:spPr>
        <a:xfrm>
          <a:off x="4584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124985</xdr:rowOff>
    </xdr:from>
    <xdr:ext cx="405111" cy="259045"/>
    <xdr:sp macro="" textlink="">
      <xdr:nvSpPr>
        <xdr:cNvPr id="72" name="【道路】&#10;有形固定資産減価償却率該当値テキスト"/>
        <xdr:cNvSpPr txBox="1"/>
      </xdr:nvSpPr>
      <xdr:spPr>
        <a:xfrm>
          <a:off x="4673600"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149352</xdr:rowOff>
    </xdr:from>
    <xdr:to>
      <xdr:col>24</xdr:col>
      <xdr:colOff>63500</xdr:colOff>
      <xdr:row>39</xdr:row>
      <xdr:rowOff>25908</xdr:rowOff>
    </xdr:to>
    <xdr:cxnSp macro="">
      <xdr:nvCxnSpPr>
        <xdr:cNvPr id="74" name="直線コネクタ 73"/>
        <xdr:cNvCxnSpPr/>
      </xdr:nvCxnSpPr>
      <xdr:spPr>
        <a:xfrm>
          <a:off x="3797300" y="66644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50546</xdr:rowOff>
    </xdr:from>
    <xdr:to>
      <xdr:col>15</xdr:col>
      <xdr:colOff>101600</xdr:colOff>
      <xdr:row>38</xdr:row>
      <xdr:rowOff>152146</xdr:rowOff>
    </xdr:to>
    <xdr:sp macro="" textlink="">
      <xdr:nvSpPr>
        <xdr:cNvPr id="75" name="楕円 74"/>
        <xdr:cNvSpPr/>
      </xdr:nvSpPr>
      <xdr:spPr>
        <a:xfrm>
          <a:off x="2857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101346</xdr:rowOff>
    </xdr:from>
    <xdr:to>
      <xdr:col>19</xdr:col>
      <xdr:colOff>177800</xdr:colOff>
      <xdr:row>38</xdr:row>
      <xdr:rowOff>149352</xdr:rowOff>
    </xdr:to>
    <xdr:cxnSp macro="">
      <xdr:nvCxnSpPr>
        <xdr:cNvPr id="76" name="直線コネクタ 75"/>
        <xdr:cNvCxnSpPr/>
      </xdr:nvCxnSpPr>
      <xdr:spPr>
        <a:xfrm>
          <a:off x="2908300" y="66164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xdr:rowOff>
    </xdr:from>
    <xdr:to>
      <xdr:col>10</xdr:col>
      <xdr:colOff>165100</xdr:colOff>
      <xdr:row>38</xdr:row>
      <xdr:rowOff>110998</xdr:rowOff>
    </xdr:to>
    <xdr:sp macro="" textlink="">
      <xdr:nvSpPr>
        <xdr:cNvPr id="77" name="楕円 76"/>
        <xdr:cNvSpPr/>
      </xdr:nvSpPr>
      <xdr:spPr>
        <a:xfrm>
          <a:off x="1968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60198</xdr:rowOff>
    </xdr:from>
    <xdr:to>
      <xdr:col>15</xdr:col>
      <xdr:colOff>50800</xdr:colOff>
      <xdr:row>38</xdr:row>
      <xdr:rowOff>101346</xdr:rowOff>
    </xdr:to>
    <xdr:cxnSp macro="">
      <xdr:nvCxnSpPr>
        <xdr:cNvPr id="78" name="直線コネクタ 77"/>
        <xdr:cNvCxnSpPr/>
      </xdr:nvCxnSpPr>
      <xdr:spPr>
        <a:xfrm>
          <a:off x="2019300" y="65752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130556</xdr:rowOff>
    </xdr:from>
    <xdr:to>
      <xdr:col>6</xdr:col>
      <xdr:colOff>38100</xdr:colOff>
      <xdr:row>38</xdr:row>
      <xdr:rowOff>60706</xdr:rowOff>
    </xdr:to>
    <xdr:sp macro="" textlink="">
      <xdr:nvSpPr>
        <xdr:cNvPr id="79" name="楕円 78"/>
        <xdr:cNvSpPr/>
      </xdr:nvSpPr>
      <xdr:spPr>
        <a:xfrm>
          <a:off x="1079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xdr:rowOff>
    </xdr:from>
    <xdr:to>
      <xdr:col>10</xdr:col>
      <xdr:colOff>114300</xdr:colOff>
      <xdr:row>38</xdr:row>
      <xdr:rowOff>60198</xdr:rowOff>
    </xdr:to>
    <xdr:cxnSp macro="">
      <xdr:nvCxnSpPr>
        <xdr:cNvPr id="80" name="直線コネクタ 79"/>
        <xdr:cNvCxnSpPr/>
      </xdr:nvCxnSpPr>
      <xdr:spPr>
        <a:xfrm>
          <a:off x="1130300" y="65250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19829</xdr:rowOff>
    </xdr:from>
    <xdr:ext cx="405111" cy="259045"/>
    <xdr:sp macro="" textlink="">
      <xdr:nvSpPr>
        <xdr:cNvPr id="85" name="n_1mainValue【道路】&#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143273</xdr:rowOff>
    </xdr:from>
    <xdr:ext cx="405111" cy="259045"/>
    <xdr:sp macro="" textlink="">
      <xdr:nvSpPr>
        <xdr:cNvPr id="86" name="n_2mainValue【道路】&#10;有形固定資産減価償却率"/>
        <xdr:cNvSpPr txBox="1"/>
      </xdr:nvSpPr>
      <xdr:spPr>
        <a:xfrm>
          <a:off x="270574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102125</xdr:rowOff>
    </xdr:from>
    <xdr:ext cx="405111" cy="259045"/>
    <xdr:sp macro="" textlink="">
      <xdr:nvSpPr>
        <xdr:cNvPr id="87" name="n_3mainValue【道路】&#10;有形固定資産減価償却率"/>
        <xdr:cNvSpPr txBox="1"/>
      </xdr:nvSpPr>
      <xdr:spPr>
        <a:xfrm>
          <a:off x="181674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51833</xdr:rowOff>
    </xdr:from>
    <xdr:ext cx="405111" cy="259045"/>
    <xdr:sp macro="" textlink="">
      <xdr:nvSpPr>
        <xdr:cNvPr id="88" name="n_4mainValue【道路】&#10;有形固定資産減価償却率"/>
        <xdr:cNvSpPr txBox="1"/>
      </xdr:nvSpPr>
      <xdr:spPr>
        <a:xfrm>
          <a:off x="927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84646</xdr:rowOff>
    </xdr:from>
    <xdr:to>
      <xdr:col>55</xdr:col>
      <xdr:colOff>50800</xdr:colOff>
      <xdr:row>38</xdr:row>
      <xdr:rowOff>14796</xdr:rowOff>
    </xdr:to>
    <xdr:sp macro="" textlink="">
      <xdr:nvSpPr>
        <xdr:cNvPr id="128" name="楕円 127"/>
        <xdr:cNvSpPr/>
      </xdr:nvSpPr>
      <xdr:spPr>
        <a:xfrm>
          <a:off x="10426700" y="64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107523</xdr:rowOff>
    </xdr:from>
    <xdr:ext cx="534377" cy="259045"/>
    <xdr:sp macro="" textlink="">
      <xdr:nvSpPr>
        <xdr:cNvPr id="129" name="【道路】&#10;一人当たり延長該当値テキスト"/>
        <xdr:cNvSpPr txBox="1"/>
      </xdr:nvSpPr>
      <xdr:spPr>
        <a:xfrm>
          <a:off x="10515600" y="62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96152</xdr:rowOff>
    </xdr:from>
    <xdr:to>
      <xdr:col>50</xdr:col>
      <xdr:colOff>165100</xdr:colOff>
      <xdr:row>38</xdr:row>
      <xdr:rowOff>26302</xdr:rowOff>
    </xdr:to>
    <xdr:sp macro="" textlink="">
      <xdr:nvSpPr>
        <xdr:cNvPr id="130" name="楕円 129"/>
        <xdr:cNvSpPr/>
      </xdr:nvSpPr>
      <xdr:spPr>
        <a:xfrm>
          <a:off x="9588500" y="64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135446</xdr:rowOff>
    </xdr:from>
    <xdr:to>
      <xdr:col>55</xdr:col>
      <xdr:colOff>0</xdr:colOff>
      <xdr:row>37</xdr:row>
      <xdr:rowOff>146952</xdr:rowOff>
    </xdr:to>
    <xdr:cxnSp macro="">
      <xdr:nvCxnSpPr>
        <xdr:cNvPr id="131" name="直線コネクタ 130"/>
        <xdr:cNvCxnSpPr/>
      </xdr:nvCxnSpPr>
      <xdr:spPr>
        <a:xfrm flipV="1">
          <a:off x="9639300" y="6479096"/>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107391</xdr:rowOff>
    </xdr:from>
    <xdr:to>
      <xdr:col>46</xdr:col>
      <xdr:colOff>38100</xdr:colOff>
      <xdr:row>38</xdr:row>
      <xdr:rowOff>37541</xdr:rowOff>
    </xdr:to>
    <xdr:sp macro="" textlink="">
      <xdr:nvSpPr>
        <xdr:cNvPr id="132" name="楕円 131"/>
        <xdr:cNvSpPr/>
      </xdr:nvSpPr>
      <xdr:spPr>
        <a:xfrm>
          <a:off x="8699500" y="64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146952</xdr:rowOff>
    </xdr:from>
    <xdr:to>
      <xdr:col>50</xdr:col>
      <xdr:colOff>114300</xdr:colOff>
      <xdr:row>37</xdr:row>
      <xdr:rowOff>158191</xdr:rowOff>
    </xdr:to>
    <xdr:cxnSp macro="">
      <xdr:nvCxnSpPr>
        <xdr:cNvPr id="133" name="直線コネクタ 132"/>
        <xdr:cNvCxnSpPr/>
      </xdr:nvCxnSpPr>
      <xdr:spPr>
        <a:xfrm flipV="1">
          <a:off x="8750300" y="6490602"/>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116135</xdr:rowOff>
    </xdr:from>
    <xdr:to>
      <xdr:col>41</xdr:col>
      <xdr:colOff>101600</xdr:colOff>
      <xdr:row>38</xdr:row>
      <xdr:rowOff>46286</xdr:rowOff>
    </xdr:to>
    <xdr:sp macro="" textlink="">
      <xdr:nvSpPr>
        <xdr:cNvPr id="134" name="楕円 133"/>
        <xdr:cNvSpPr/>
      </xdr:nvSpPr>
      <xdr:spPr>
        <a:xfrm>
          <a:off x="7810500" y="6459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158191</xdr:rowOff>
    </xdr:from>
    <xdr:to>
      <xdr:col>45</xdr:col>
      <xdr:colOff>177800</xdr:colOff>
      <xdr:row>37</xdr:row>
      <xdr:rowOff>166935</xdr:rowOff>
    </xdr:to>
    <xdr:cxnSp macro="">
      <xdr:nvCxnSpPr>
        <xdr:cNvPr id="135" name="直線コネクタ 134"/>
        <xdr:cNvCxnSpPr/>
      </xdr:nvCxnSpPr>
      <xdr:spPr>
        <a:xfrm flipV="1">
          <a:off x="7861300" y="6501841"/>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128137</xdr:rowOff>
    </xdr:from>
    <xdr:to>
      <xdr:col>36</xdr:col>
      <xdr:colOff>165100</xdr:colOff>
      <xdr:row>38</xdr:row>
      <xdr:rowOff>58286</xdr:rowOff>
    </xdr:to>
    <xdr:sp macro="" textlink="">
      <xdr:nvSpPr>
        <xdr:cNvPr id="136" name="楕円 135"/>
        <xdr:cNvSpPr/>
      </xdr:nvSpPr>
      <xdr:spPr>
        <a:xfrm>
          <a:off x="6921500" y="6471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166935</xdr:rowOff>
    </xdr:from>
    <xdr:to>
      <xdr:col>41</xdr:col>
      <xdr:colOff>50800</xdr:colOff>
      <xdr:row>38</xdr:row>
      <xdr:rowOff>7486</xdr:rowOff>
    </xdr:to>
    <xdr:cxnSp macro="">
      <xdr:nvCxnSpPr>
        <xdr:cNvPr id="137" name="直線コネクタ 136"/>
        <xdr:cNvCxnSpPr/>
      </xdr:nvCxnSpPr>
      <xdr:spPr>
        <a:xfrm flipV="1">
          <a:off x="6972300" y="651058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42829</xdr:rowOff>
    </xdr:from>
    <xdr:ext cx="534377" cy="259045"/>
    <xdr:sp macro="" textlink="">
      <xdr:nvSpPr>
        <xdr:cNvPr id="142" name="n_1mainValue【道路】&#10;一人当たり延長"/>
        <xdr:cNvSpPr txBox="1"/>
      </xdr:nvSpPr>
      <xdr:spPr>
        <a:xfrm>
          <a:off x="9359411" y="62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54068</xdr:rowOff>
    </xdr:from>
    <xdr:ext cx="534377" cy="259045"/>
    <xdr:sp macro="" textlink="">
      <xdr:nvSpPr>
        <xdr:cNvPr id="143" name="n_2mainValue【道路】&#10;一人当たり延長"/>
        <xdr:cNvSpPr txBox="1"/>
      </xdr:nvSpPr>
      <xdr:spPr>
        <a:xfrm>
          <a:off x="8483111" y="62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62812</xdr:rowOff>
    </xdr:from>
    <xdr:ext cx="534377" cy="259045"/>
    <xdr:sp macro="" textlink="">
      <xdr:nvSpPr>
        <xdr:cNvPr id="144" name="n_3mainValue【道路】&#10;一人当たり延長"/>
        <xdr:cNvSpPr txBox="1"/>
      </xdr:nvSpPr>
      <xdr:spPr>
        <a:xfrm>
          <a:off x="7594111" y="62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74814</xdr:rowOff>
    </xdr:from>
    <xdr:ext cx="534377" cy="259045"/>
    <xdr:sp macro="" textlink="">
      <xdr:nvSpPr>
        <xdr:cNvPr id="145" name="n_4mainValue【道路】&#10;一人当たり延長"/>
        <xdr:cNvSpPr txBox="1"/>
      </xdr:nvSpPr>
      <xdr:spPr>
        <a:xfrm>
          <a:off x="6705111" y="62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87" name="楕円 186"/>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88" name="【橋りょう・トンネル】&#10;有形固定資産減価償却率該当値テキスト"/>
        <xdr:cNvSpPr txBox="1"/>
      </xdr:nvSpPr>
      <xdr:spPr>
        <a:xfrm>
          <a:off x="4673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89" name="楕円 188"/>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26126</xdr:rowOff>
    </xdr:to>
    <xdr:cxnSp macro="">
      <xdr:nvCxnSpPr>
        <xdr:cNvPr id="190" name="直線コネクタ 189"/>
        <xdr:cNvCxnSpPr/>
      </xdr:nvCxnSpPr>
      <xdr:spPr>
        <a:xfrm>
          <a:off x="3797300" y="102935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1" name="楕円 190"/>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6531</xdr:rowOff>
    </xdr:to>
    <xdr:cxnSp macro="">
      <xdr:nvCxnSpPr>
        <xdr:cNvPr id="192" name="直線コネクタ 191"/>
        <xdr:cNvCxnSpPr/>
      </xdr:nvCxnSpPr>
      <xdr:spPr>
        <a:xfrm>
          <a:off x="2908300" y="102755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3" name="楕円 192"/>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59</xdr:row>
      <xdr:rowOff>160020</xdr:rowOff>
    </xdr:to>
    <xdr:cxnSp macro="">
      <xdr:nvCxnSpPr>
        <xdr:cNvPr id="194" name="直線コネクタ 193"/>
        <xdr:cNvCxnSpPr/>
      </xdr:nvCxnSpPr>
      <xdr:spPr>
        <a:xfrm>
          <a:off x="2019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195" name="楕円 194"/>
        <xdr:cNvSpPr/>
      </xdr:nvSpPr>
      <xdr:spPr>
        <a:xfrm>
          <a:off x="1079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138793</xdr:rowOff>
    </xdr:to>
    <xdr:cxnSp macro="">
      <xdr:nvCxnSpPr>
        <xdr:cNvPr id="196" name="直線コネクタ 195"/>
        <xdr:cNvCxnSpPr/>
      </xdr:nvCxnSpPr>
      <xdr:spPr>
        <a:xfrm>
          <a:off x="1130300" y="1022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1" name="n_1mainValue【橋りょう・トンネ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2" name="n_2mainValue【橋りょう・トンネ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203" name="n_3mainValue【橋りょう・トンネル】&#10;有形固定資産減価償却率"/>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204" name="n_4mainValue【橋りょう・トンネル】&#10;有形固定資産減価償却率"/>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68919</xdr:rowOff>
    </xdr:from>
    <xdr:to>
      <xdr:col>55</xdr:col>
      <xdr:colOff>50800</xdr:colOff>
      <xdr:row>58</xdr:row>
      <xdr:rowOff>170519</xdr:rowOff>
    </xdr:to>
    <xdr:sp macro="" textlink="">
      <xdr:nvSpPr>
        <xdr:cNvPr id="244" name="楕円 243"/>
        <xdr:cNvSpPr/>
      </xdr:nvSpPr>
      <xdr:spPr>
        <a:xfrm>
          <a:off x="10426700" y="100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91796</xdr:rowOff>
    </xdr:from>
    <xdr:ext cx="599010" cy="259045"/>
    <xdr:sp macro="" textlink="">
      <xdr:nvSpPr>
        <xdr:cNvPr id="245" name="【橋りょう・トンネル】&#10;一人当たり有形固定資産（償却資産）額該当値テキスト"/>
        <xdr:cNvSpPr txBox="1"/>
      </xdr:nvSpPr>
      <xdr:spPr>
        <a:xfrm>
          <a:off x="10515600" y="986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93316</xdr:rowOff>
    </xdr:from>
    <xdr:to>
      <xdr:col>50</xdr:col>
      <xdr:colOff>165100</xdr:colOff>
      <xdr:row>59</xdr:row>
      <xdr:rowOff>23466</xdr:rowOff>
    </xdr:to>
    <xdr:sp macro="" textlink="">
      <xdr:nvSpPr>
        <xdr:cNvPr id="246" name="楕円 245"/>
        <xdr:cNvSpPr/>
      </xdr:nvSpPr>
      <xdr:spPr>
        <a:xfrm>
          <a:off x="9588500" y="100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119719</xdr:rowOff>
    </xdr:from>
    <xdr:to>
      <xdr:col>55</xdr:col>
      <xdr:colOff>0</xdr:colOff>
      <xdr:row>58</xdr:row>
      <xdr:rowOff>144116</xdr:rowOff>
    </xdr:to>
    <xdr:cxnSp macro="">
      <xdr:nvCxnSpPr>
        <xdr:cNvPr id="247" name="直線コネクタ 246"/>
        <xdr:cNvCxnSpPr/>
      </xdr:nvCxnSpPr>
      <xdr:spPr>
        <a:xfrm flipV="1">
          <a:off x="9639300" y="10063819"/>
          <a:ext cx="8382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118784</xdr:rowOff>
    </xdr:from>
    <xdr:to>
      <xdr:col>46</xdr:col>
      <xdr:colOff>38100</xdr:colOff>
      <xdr:row>59</xdr:row>
      <xdr:rowOff>48934</xdr:rowOff>
    </xdr:to>
    <xdr:sp macro="" textlink="">
      <xdr:nvSpPr>
        <xdr:cNvPr id="248" name="楕円 247"/>
        <xdr:cNvSpPr/>
      </xdr:nvSpPr>
      <xdr:spPr>
        <a:xfrm>
          <a:off x="8699500" y="100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144116</xdr:rowOff>
    </xdr:from>
    <xdr:to>
      <xdr:col>50</xdr:col>
      <xdr:colOff>114300</xdr:colOff>
      <xdr:row>58</xdr:row>
      <xdr:rowOff>169584</xdr:rowOff>
    </xdr:to>
    <xdr:cxnSp macro="">
      <xdr:nvCxnSpPr>
        <xdr:cNvPr id="249" name="直線コネクタ 248"/>
        <xdr:cNvCxnSpPr/>
      </xdr:nvCxnSpPr>
      <xdr:spPr>
        <a:xfrm flipV="1">
          <a:off x="8750300" y="10088216"/>
          <a:ext cx="889000" cy="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137812</xdr:rowOff>
    </xdr:from>
    <xdr:to>
      <xdr:col>41</xdr:col>
      <xdr:colOff>101600</xdr:colOff>
      <xdr:row>59</xdr:row>
      <xdr:rowOff>67962</xdr:rowOff>
    </xdr:to>
    <xdr:sp macro="" textlink="">
      <xdr:nvSpPr>
        <xdr:cNvPr id="250" name="楕円 249"/>
        <xdr:cNvSpPr/>
      </xdr:nvSpPr>
      <xdr:spPr>
        <a:xfrm>
          <a:off x="7810500" y="100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169584</xdr:rowOff>
    </xdr:from>
    <xdr:to>
      <xdr:col>45</xdr:col>
      <xdr:colOff>177800</xdr:colOff>
      <xdr:row>59</xdr:row>
      <xdr:rowOff>17162</xdr:rowOff>
    </xdr:to>
    <xdr:cxnSp macro="">
      <xdr:nvCxnSpPr>
        <xdr:cNvPr id="251" name="直線コネクタ 250"/>
        <xdr:cNvCxnSpPr/>
      </xdr:nvCxnSpPr>
      <xdr:spPr>
        <a:xfrm flipV="1">
          <a:off x="7861300" y="10113684"/>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153143</xdr:rowOff>
    </xdr:from>
    <xdr:to>
      <xdr:col>36</xdr:col>
      <xdr:colOff>165100</xdr:colOff>
      <xdr:row>59</xdr:row>
      <xdr:rowOff>83293</xdr:rowOff>
    </xdr:to>
    <xdr:sp macro="" textlink="">
      <xdr:nvSpPr>
        <xdr:cNvPr id="252" name="楕円 251"/>
        <xdr:cNvSpPr/>
      </xdr:nvSpPr>
      <xdr:spPr>
        <a:xfrm>
          <a:off x="6921500" y="100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17162</xdr:rowOff>
    </xdr:from>
    <xdr:to>
      <xdr:col>41</xdr:col>
      <xdr:colOff>50800</xdr:colOff>
      <xdr:row>59</xdr:row>
      <xdr:rowOff>32493</xdr:rowOff>
    </xdr:to>
    <xdr:cxnSp macro="">
      <xdr:nvCxnSpPr>
        <xdr:cNvPr id="253" name="直線コネクタ 252"/>
        <xdr:cNvCxnSpPr/>
      </xdr:nvCxnSpPr>
      <xdr:spPr>
        <a:xfrm flipV="1">
          <a:off x="6972300" y="10132712"/>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39993</xdr:rowOff>
    </xdr:from>
    <xdr:ext cx="599010" cy="259045"/>
    <xdr:sp macro="" textlink="">
      <xdr:nvSpPr>
        <xdr:cNvPr id="258" name="n_1mainValue【橋りょう・トンネル】&#10;一人当たり有形固定資産（償却資産）額"/>
        <xdr:cNvSpPr txBox="1"/>
      </xdr:nvSpPr>
      <xdr:spPr>
        <a:xfrm>
          <a:off x="9327095" y="98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65461</xdr:rowOff>
    </xdr:from>
    <xdr:ext cx="599010" cy="259045"/>
    <xdr:sp macro="" textlink="">
      <xdr:nvSpPr>
        <xdr:cNvPr id="259" name="n_2mainValue【橋りょう・トンネル】&#10;一人当たり有形固定資産（償却資産）額"/>
        <xdr:cNvSpPr txBox="1"/>
      </xdr:nvSpPr>
      <xdr:spPr>
        <a:xfrm>
          <a:off x="8450795" y="98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84489</xdr:rowOff>
    </xdr:from>
    <xdr:ext cx="599010" cy="259045"/>
    <xdr:sp macro="" textlink="">
      <xdr:nvSpPr>
        <xdr:cNvPr id="260" name="n_3mainValue【橋りょう・トンネル】&#10;一人当たり有形固定資産（償却資産）額"/>
        <xdr:cNvSpPr txBox="1"/>
      </xdr:nvSpPr>
      <xdr:spPr>
        <a:xfrm>
          <a:off x="7561795" y="985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99820</xdr:rowOff>
    </xdr:from>
    <xdr:ext cx="599010" cy="259045"/>
    <xdr:sp macro="" textlink="">
      <xdr:nvSpPr>
        <xdr:cNvPr id="261" name="n_4mainValue【橋りょう・トンネル】&#10;一人当たり有形固定資産（償却資産）額"/>
        <xdr:cNvSpPr txBox="1"/>
      </xdr:nvSpPr>
      <xdr:spPr>
        <a:xfrm>
          <a:off x="6672795" y="987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2" name="楕円 301"/>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3" name="【公営住宅】&#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304" name="楕円 303"/>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34289</xdr:rowOff>
    </xdr:to>
    <xdr:cxnSp macro="">
      <xdr:nvCxnSpPr>
        <xdr:cNvPr id="305" name="直線コネクタ 304"/>
        <xdr:cNvCxnSpPr/>
      </xdr:nvCxnSpPr>
      <xdr:spPr>
        <a:xfrm>
          <a:off x="3797300" y="139084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306" name="楕円 305"/>
        <xdr:cNvSpPr/>
      </xdr:nvSpPr>
      <xdr:spPr>
        <a:xfrm>
          <a:off x="2857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20955</xdr:rowOff>
    </xdr:to>
    <xdr:cxnSp macro="">
      <xdr:nvCxnSpPr>
        <xdr:cNvPr id="307" name="直線コネクタ 306"/>
        <xdr:cNvCxnSpPr/>
      </xdr:nvCxnSpPr>
      <xdr:spPr>
        <a:xfrm>
          <a:off x="2908300" y="13877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308" name="楕円 307"/>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80</xdr:row>
      <xdr:rowOff>161925</xdr:rowOff>
    </xdr:to>
    <xdr:cxnSp macro="">
      <xdr:nvCxnSpPr>
        <xdr:cNvPr id="309" name="直線コネクタ 308"/>
        <xdr:cNvCxnSpPr/>
      </xdr:nvCxnSpPr>
      <xdr:spPr>
        <a:xfrm>
          <a:off x="2019300" y="138341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116839</xdr:rowOff>
    </xdr:from>
    <xdr:to>
      <xdr:col>6</xdr:col>
      <xdr:colOff>38100</xdr:colOff>
      <xdr:row>81</xdr:row>
      <xdr:rowOff>46989</xdr:rowOff>
    </xdr:to>
    <xdr:sp macro="" textlink="">
      <xdr:nvSpPr>
        <xdr:cNvPr id="310" name="楕円 309"/>
        <xdr:cNvSpPr/>
      </xdr:nvSpPr>
      <xdr:spPr>
        <a:xfrm>
          <a:off x="1079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167639</xdr:rowOff>
    </xdr:to>
    <xdr:cxnSp macro="">
      <xdr:nvCxnSpPr>
        <xdr:cNvPr id="311" name="直線コネクタ 310"/>
        <xdr:cNvCxnSpPr/>
      </xdr:nvCxnSpPr>
      <xdr:spPr>
        <a:xfrm flipV="1">
          <a:off x="1130300" y="13834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316" name="n_1mainValue【公営住宅】&#10;有形固定資産減価償却率"/>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317" name="n_2mainValue【公営住宅】&#10;有形固定資産減価償却率"/>
        <xdr:cNvSpPr txBox="1"/>
      </xdr:nvSpPr>
      <xdr:spPr>
        <a:xfrm>
          <a:off x="2705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318" name="n_3mainValue【公営住宅】&#10;有形固定資産減価償却率"/>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9" name="n_4mainValue【公営住宅】&#10;有形固定資産減価償却率"/>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59" name="楕円 358"/>
        <xdr:cNvSpPr/>
      </xdr:nvSpPr>
      <xdr:spPr>
        <a:xfrm>
          <a:off x="10426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117619</xdr:rowOff>
    </xdr:from>
    <xdr:ext cx="469744" cy="259045"/>
    <xdr:sp macro="" textlink="">
      <xdr:nvSpPr>
        <xdr:cNvPr id="360" name="【公営住宅】&#10;一人当たり面積該当値テキスト"/>
        <xdr:cNvSpPr txBox="1"/>
      </xdr:nvSpPr>
      <xdr:spPr>
        <a:xfrm>
          <a:off x="10515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102172</xdr:rowOff>
    </xdr:from>
    <xdr:to>
      <xdr:col>50</xdr:col>
      <xdr:colOff>165100</xdr:colOff>
      <xdr:row>84</xdr:row>
      <xdr:rowOff>32322</xdr:rowOff>
    </xdr:to>
    <xdr:sp macro="" textlink="">
      <xdr:nvSpPr>
        <xdr:cNvPr id="361" name="楕円 360"/>
        <xdr:cNvSpPr/>
      </xdr:nvSpPr>
      <xdr:spPr>
        <a:xfrm>
          <a:off x="9588500" y="14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145542</xdr:rowOff>
    </xdr:from>
    <xdr:to>
      <xdr:col>55</xdr:col>
      <xdr:colOff>0</xdr:colOff>
      <xdr:row>83</xdr:row>
      <xdr:rowOff>152972</xdr:rowOff>
    </xdr:to>
    <xdr:cxnSp macro="">
      <xdr:nvCxnSpPr>
        <xdr:cNvPr id="362" name="直線コネクタ 361"/>
        <xdr:cNvCxnSpPr/>
      </xdr:nvCxnSpPr>
      <xdr:spPr>
        <a:xfrm flipV="1">
          <a:off x="9639300" y="14375892"/>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109220</xdr:rowOff>
    </xdr:from>
    <xdr:to>
      <xdr:col>46</xdr:col>
      <xdr:colOff>38100</xdr:colOff>
      <xdr:row>84</xdr:row>
      <xdr:rowOff>39370</xdr:rowOff>
    </xdr:to>
    <xdr:sp macro="" textlink="">
      <xdr:nvSpPr>
        <xdr:cNvPr id="363" name="楕円 362"/>
        <xdr:cNvSpPr/>
      </xdr:nvSpPr>
      <xdr:spPr>
        <a:xfrm>
          <a:off x="869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152972</xdr:rowOff>
    </xdr:from>
    <xdr:to>
      <xdr:col>50</xdr:col>
      <xdr:colOff>114300</xdr:colOff>
      <xdr:row>83</xdr:row>
      <xdr:rowOff>160020</xdr:rowOff>
    </xdr:to>
    <xdr:cxnSp macro="">
      <xdr:nvCxnSpPr>
        <xdr:cNvPr id="364" name="直線コネクタ 363"/>
        <xdr:cNvCxnSpPr/>
      </xdr:nvCxnSpPr>
      <xdr:spPr>
        <a:xfrm flipV="1">
          <a:off x="8750300" y="1438332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107886</xdr:rowOff>
    </xdr:from>
    <xdr:to>
      <xdr:col>41</xdr:col>
      <xdr:colOff>101600</xdr:colOff>
      <xdr:row>84</xdr:row>
      <xdr:rowOff>38036</xdr:rowOff>
    </xdr:to>
    <xdr:sp macro="" textlink="">
      <xdr:nvSpPr>
        <xdr:cNvPr id="365" name="楕円 364"/>
        <xdr:cNvSpPr/>
      </xdr:nvSpPr>
      <xdr:spPr>
        <a:xfrm>
          <a:off x="7810500" y="143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158686</xdr:rowOff>
    </xdr:from>
    <xdr:to>
      <xdr:col>45</xdr:col>
      <xdr:colOff>177800</xdr:colOff>
      <xdr:row>83</xdr:row>
      <xdr:rowOff>160020</xdr:rowOff>
    </xdr:to>
    <xdr:cxnSp macro="">
      <xdr:nvCxnSpPr>
        <xdr:cNvPr id="366" name="直線コネクタ 365"/>
        <xdr:cNvCxnSpPr/>
      </xdr:nvCxnSpPr>
      <xdr:spPr>
        <a:xfrm>
          <a:off x="7861300" y="1438903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131508</xdr:rowOff>
    </xdr:from>
    <xdr:to>
      <xdr:col>36</xdr:col>
      <xdr:colOff>165100</xdr:colOff>
      <xdr:row>84</xdr:row>
      <xdr:rowOff>61658</xdr:rowOff>
    </xdr:to>
    <xdr:sp macro="" textlink="">
      <xdr:nvSpPr>
        <xdr:cNvPr id="367" name="楕円 366"/>
        <xdr:cNvSpPr/>
      </xdr:nvSpPr>
      <xdr:spPr>
        <a:xfrm>
          <a:off x="6921500" y="143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158686</xdr:rowOff>
    </xdr:from>
    <xdr:to>
      <xdr:col>41</xdr:col>
      <xdr:colOff>50800</xdr:colOff>
      <xdr:row>84</xdr:row>
      <xdr:rowOff>10858</xdr:rowOff>
    </xdr:to>
    <xdr:cxnSp macro="">
      <xdr:nvCxnSpPr>
        <xdr:cNvPr id="368" name="直線コネクタ 367"/>
        <xdr:cNvCxnSpPr/>
      </xdr:nvCxnSpPr>
      <xdr:spPr>
        <a:xfrm flipV="1">
          <a:off x="6972300" y="1438903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48849</xdr:rowOff>
    </xdr:from>
    <xdr:ext cx="469744" cy="259045"/>
    <xdr:sp macro="" textlink="">
      <xdr:nvSpPr>
        <xdr:cNvPr id="373" name="n_1mainValue【公営住宅】&#10;一人当たり面積"/>
        <xdr:cNvSpPr txBox="1"/>
      </xdr:nvSpPr>
      <xdr:spPr>
        <a:xfrm>
          <a:off x="9391727" y="14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55897</xdr:rowOff>
    </xdr:from>
    <xdr:ext cx="469744" cy="259045"/>
    <xdr:sp macro="" textlink="">
      <xdr:nvSpPr>
        <xdr:cNvPr id="374" name="n_2mainValue【公営住宅】&#10;一人当たり面積"/>
        <xdr:cNvSpPr txBox="1"/>
      </xdr:nvSpPr>
      <xdr:spPr>
        <a:xfrm>
          <a:off x="8515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54563</xdr:rowOff>
    </xdr:from>
    <xdr:ext cx="469744" cy="259045"/>
    <xdr:sp macro="" textlink="">
      <xdr:nvSpPr>
        <xdr:cNvPr id="375" name="n_3mainValue【公営住宅】&#10;一人当たり面積"/>
        <xdr:cNvSpPr txBox="1"/>
      </xdr:nvSpPr>
      <xdr:spPr>
        <a:xfrm>
          <a:off x="7626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78185</xdr:rowOff>
    </xdr:from>
    <xdr:ext cx="469744" cy="259045"/>
    <xdr:sp macro="" textlink="">
      <xdr:nvSpPr>
        <xdr:cNvPr id="376" name="n_4mainValue【公営住宅】&#10;一人当たり面積"/>
        <xdr:cNvSpPr txBox="1"/>
      </xdr:nvSpPr>
      <xdr:spPr>
        <a:xfrm>
          <a:off x="6737427" y="1413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433" name="直線コネクタ 432"/>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34"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35" name="直線コネクタ 434"/>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6"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7" name="直線コネクタ 436"/>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38"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39" name="フローチャート: 判断 43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440" name="フローチャート: 判断 439"/>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1" name="フローチャート: 判断 440"/>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42" name="フローチャート: 判断 441"/>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443" name="フローチャート: 判断 442"/>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449" name="楕円 448"/>
        <xdr:cNvSpPr/>
      </xdr:nvSpPr>
      <xdr:spPr>
        <a:xfrm>
          <a:off x="16268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71137</xdr:rowOff>
    </xdr:from>
    <xdr:ext cx="405111" cy="259045"/>
    <xdr:sp macro="" textlink="">
      <xdr:nvSpPr>
        <xdr:cNvPr id="450" name="【学校施設】&#10;有形固定資産減価償却率該当値テキスト"/>
        <xdr:cNvSpPr txBox="1"/>
      </xdr:nvSpPr>
      <xdr:spPr>
        <a:xfrm>
          <a:off x="16357600"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xdr:rowOff>
    </xdr:from>
    <xdr:to>
      <xdr:col>81</xdr:col>
      <xdr:colOff>101600</xdr:colOff>
      <xdr:row>58</xdr:row>
      <xdr:rowOff>113665</xdr:rowOff>
    </xdr:to>
    <xdr:sp macro="" textlink="">
      <xdr:nvSpPr>
        <xdr:cNvPr id="451" name="楕円 450"/>
        <xdr:cNvSpPr/>
      </xdr:nvSpPr>
      <xdr:spPr>
        <a:xfrm>
          <a:off x="15430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99060</xdr:rowOff>
    </xdr:from>
    <xdr:to>
      <xdr:col>85</xdr:col>
      <xdr:colOff>127000</xdr:colOff>
      <xdr:row>58</xdr:row>
      <xdr:rowOff>62865</xdr:rowOff>
    </xdr:to>
    <xdr:cxnSp macro="">
      <xdr:nvCxnSpPr>
        <xdr:cNvPr id="452" name="直線コネクタ 451"/>
        <xdr:cNvCxnSpPr/>
      </xdr:nvCxnSpPr>
      <xdr:spPr>
        <a:xfrm flipV="1">
          <a:off x="15481300" y="9700260"/>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453" name="楕円 452"/>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62865</xdr:rowOff>
    </xdr:to>
    <xdr:cxnSp macro="">
      <xdr:nvCxnSpPr>
        <xdr:cNvPr id="454" name="直線コネクタ 453"/>
        <xdr:cNvCxnSpPr/>
      </xdr:nvCxnSpPr>
      <xdr:spPr>
        <a:xfrm>
          <a:off x="14592300" y="9974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xdr:rowOff>
    </xdr:from>
    <xdr:to>
      <xdr:col>72</xdr:col>
      <xdr:colOff>38100</xdr:colOff>
      <xdr:row>57</xdr:row>
      <xdr:rowOff>111760</xdr:rowOff>
    </xdr:to>
    <xdr:sp macro="" textlink="">
      <xdr:nvSpPr>
        <xdr:cNvPr id="455" name="楕円 454"/>
        <xdr:cNvSpPr/>
      </xdr:nvSpPr>
      <xdr:spPr>
        <a:xfrm>
          <a:off x="13652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60960</xdr:rowOff>
    </xdr:from>
    <xdr:to>
      <xdr:col>76</xdr:col>
      <xdr:colOff>114300</xdr:colOff>
      <xdr:row>58</xdr:row>
      <xdr:rowOff>30480</xdr:rowOff>
    </xdr:to>
    <xdr:cxnSp macro="">
      <xdr:nvCxnSpPr>
        <xdr:cNvPr id="456" name="直線コネクタ 455"/>
        <xdr:cNvCxnSpPr/>
      </xdr:nvCxnSpPr>
      <xdr:spPr>
        <a:xfrm>
          <a:off x="13703300" y="98336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145415</xdr:rowOff>
    </xdr:from>
    <xdr:to>
      <xdr:col>67</xdr:col>
      <xdr:colOff>101600</xdr:colOff>
      <xdr:row>57</xdr:row>
      <xdr:rowOff>75565</xdr:rowOff>
    </xdr:to>
    <xdr:sp macro="" textlink="">
      <xdr:nvSpPr>
        <xdr:cNvPr id="457" name="楕円 456"/>
        <xdr:cNvSpPr/>
      </xdr:nvSpPr>
      <xdr:spPr>
        <a:xfrm>
          <a:off x="12763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24765</xdr:rowOff>
    </xdr:from>
    <xdr:to>
      <xdr:col>71</xdr:col>
      <xdr:colOff>177800</xdr:colOff>
      <xdr:row>57</xdr:row>
      <xdr:rowOff>60960</xdr:rowOff>
    </xdr:to>
    <xdr:cxnSp macro="">
      <xdr:nvCxnSpPr>
        <xdr:cNvPr id="458" name="直線コネクタ 457"/>
        <xdr:cNvCxnSpPr/>
      </xdr:nvCxnSpPr>
      <xdr:spPr>
        <a:xfrm>
          <a:off x="12814300" y="9797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459"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460"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461"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62"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130192</xdr:rowOff>
    </xdr:from>
    <xdr:ext cx="405111" cy="259045"/>
    <xdr:sp macro="" textlink="">
      <xdr:nvSpPr>
        <xdr:cNvPr id="463" name="n_1mainValue【学校施設】&#10;有形固定資産減価償却率"/>
        <xdr:cNvSpPr txBox="1"/>
      </xdr:nvSpPr>
      <xdr:spPr>
        <a:xfrm>
          <a:off x="15266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464" name="n_2mainValue【学校施設】&#10;有形固定資産減価償却率"/>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128287</xdr:rowOff>
    </xdr:from>
    <xdr:ext cx="405111" cy="259045"/>
    <xdr:sp macro="" textlink="">
      <xdr:nvSpPr>
        <xdr:cNvPr id="465" name="n_3mainValue【学校施設】&#10;有形固定資産減価償却率"/>
        <xdr:cNvSpPr txBox="1"/>
      </xdr:nvSpPr>
      <xdr:spPr>
        <a:xfrm>
          <a:off x="13500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92092</xdr:rowOff>
    </xdr:from>
    <xdr:ext cx="405111" cy="259045"/>
    <xdr:sp macro="" textlink="">
      <xdr:nvSpPr>
        <xdr:cNvPr id="466" name="n_4mainValue【学校施設】&#10;有形固定資産減価償却率"/>
        <xdr:cNvSpPr txBox="1"/>
      </xdr:nvSpPr>
      <xdr:spPr>
        <a:xfrm>
          <a:off x="126117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491" name="直線コネクタ 490"/>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492"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493" name="直線コネクタ 492"/>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494"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5" name="直線コネクタ 494"/>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496" name="【学校施設】&#10;一人当たり面積平均値テキスト"/>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497" name="フローチャート: 判断 496"/>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98" name="フローチャート: 判断 49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499" name="フローチャート: 判断 498"/>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00" name="フローチャート: 判断 499"/>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1" name="フローチャート: 判断 500"/>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98171</xdr:rowOff>
    </xdr:from>
    <xdr:to>
      <xdr:col>116</xdr:col>
      <xdr:colOff>114300</xdr:colOff>
      <xdr:row>62</xdr:row>
      <xdr:rowOff>28321</xdr:rowOff>
    </xdr:to>
    <xdr:sp macro="" textlink="">
      <xdr:nvSpPr>
        <xdr:cNvPr id="507" name="楕円 506"/>
        <xdr:cNvSpPr/>
      </xdr:nvSpPr>
      <xdr:spPr>
        <a:xfrm>
          <a:off x="221107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121048</xdr:rowOff>
    </xdr:from>
    <xdr:ext cx="469744" cy="259045"/>
    <xdr:sp macro="" textlink="">
      <xdr:nvSpPr>
        <xdr:cNvPr id="508" name="【学校施設】&#10;一人当たり面積該当値テキスト"/>
        <xdr:cNvSpPr txBox="1"/>
      </xdr:nvSpPr>
      <xdr:spPr>
        <a:xfrm>
          <a:off x="22199600" y="104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110744</xdr:rowOff>
    </xdr:from>
    <xdr:to>
      <xdr:col>112</xdr:col>
      <xdr:colOff>38100</xdr:colOff>
      <xdr:row>62</xdr:row>
      <xdr:rowOff>40894</xdr:rowOff>
    </xdr:to>
    <xdr:sp macro="" textlink="">
      <xdr:nvSpPr>
        <xdr:cNvPr id="509" name="楕円 508"/>
        <xdr:cNvSpPr/>
      </xdr:nvSpPr>
      <xdr:spPr>
        <a:xfrm>
          <a:off x="21272500" y="105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148971</xdr:rowOff>
    </xdr:from>
    <xdr:to>
      <xdr:col>116</xdr:col>
      <xdr:colOff>63500</xdr:colOff>
      <xdr:row>61</xdr:row>
      <xdr:rowOff>161544</xdr:rowOff>
    </xdr:to>
    <xdr:cxnSp macro="">
      <xdr:nvCxnSpPr>
        <xdr:cNvPr id="510" name="直線コネクタ 509"/>
        <xdr:cNvCxnSpPr/>
      </xdr:nvCxnSpPr>
      <xdr:spPr>
        <a:xfrm flipV="1">
          <a:off x="21323300" y="1060742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511" name="楕円 510"/>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161544</xdr:rowOff>
    </xdr:from>
    <xdr:to>
      <xdr:col>111</xdr:col>
      <xdr:colOff>177800</xdr:colOff>
      <xdr:row>62</xdr:row>
      <xdr:rowOff>2286</xdr:rowOff>
    </xdr:to>
    <xdr:cxnSp macro="">
      <xdr:nvCxnSpPr>
        <xdr:cNvPr id="512" name="直線コネクタ 511"/>
        <xdr:cNvCxnSpPr/>
      </xdr:nvCxnSpPr>
      <xdr:spPr>
        <a:xfrm flipV="1">
          <a:off x="20434300" y="1061999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513" name="楕円 512"/>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34290</xdr:rowOff>
    </xdr:to>
    <xdr:cxnSp macro="">
      <xdr:nvCxnSpPr>
        <xdr:cNvPr id="514" name="直線コネクタ 513"/>
        <xdr:cNvCxnSpPr/>
      </xdr:nvCxnSpPr>
      <xdr:spPr>
        <a:xfrm flipV="1">
          <a:off x="19545300" y="106321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167513</xdr:rowOff>
    </xdr:from>
    <xdr:to>
      <xdr:col>98</xdr:col>
      <xdr:colOff>38100</xdr:colOff>
      <xdr:row>62</xdr:row>
      <xdr:rowOff>97663</xdr:rowOff>
    </xdr:to>
    <xdr:sp macro="" textlink="">
      <xdr:nvSpPr>
        <xdr:cNvPr id="515" name="楕円 514"/>
        <xdr:cNvSpPr/>
      </xdr:nvSpPr>
      <xdr:spPr>
        <a:xfrm>
          <a:off x="18605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46863</xdr:rowOff>
    </xdr:to>
    <xdr:cxnSp macro="">
      <xdr:nvCxnSpPr>
        <xdr:cNvPr id="516" name="直線コネクタ 515"/>
        <xdr:cNvCxnSpPr/>
      </xdr:nvCxnSpPr>
      <xdr:spPr>
        <a:xfrm flipV="1">
          <a:off x="18656300" y="1066419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17" name="n_1ave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518"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519"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520"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57421</xdr:rowOff>
    </xdr:from>
    <xdr:ext cx="469744" cy="259045"/>
    <xdr:sp macro="" textlink="">
      <xdr:nvSpPr>
        <xdr:cNvPr id="521" name="n_1mainValue【学校施設】&#10;一人当たり面積"/>
        <xdr:cNvSpPr txBox="1"/>
      </xdr:nvSpPr>
      <xdr:spPr>
        <a:xfrm>
          <a:off x="21075727" y="103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69613</xdr:rowOff>
    </xdr:from>
    <xdr:ext cx="469744" cy="259045"/>
    <xdr:sp macro="" textlink="">
      <xdr:nvSpPr>
        <xdr:cNvPr id="522" name="n_2mainValue【学校施設】&#10;一人当たり面積"/>
        <xdr:cNvSpPr txBox="1"/>
      </xdr:nvSpPr>
      <xdr:spPr>
        <a:xfrm>
          <a:off x="20199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101617</xdr:rowOff>
    </xdr:from>
    <xdr:ext cx="469744" cy="259045"/>
    <xdr:sp macro="" textlink="">
      <xdr:nvSpPr>
        <xdr:cNvPr id="523" name="n_3mainValue【学校施設】&#10;一人当たり面積"/>
        <xdr:cNvSpPr txBox="1"/>
      </xdr:nvSpPr>
      <xdr:spPr>
        <a:xfrm>
          <a:off x="19310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114190</xdr:rowOff>
    </xdr:from>
    <xdr:ext cx="469744" cy="259045"/>
    <xdr:sp macro="" textlink="">
      <xdr:nvSpPr>
        <xdr:cNvPr id="524" name="n_4mainValue【学校施設】&#10;一人当たり面積"/>
        <xdr:cNvSpPr txBox="1"/>
      </xdr:nvSpPr>
      <xdr:spPr>
        <a:xfrm>
          <a:off x="184214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550" name="直線コネクタ 549"/>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553"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54" name="直線コネクタ 55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5"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6" name="フローチャート: 判断 555"/>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557" name="フローチャート: 判断 556"/>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558" name="フローチャート: 判断 557"/>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59" name="フローチャート: 判断 558"/>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60" name="フローチャート: 判断 559"/>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67311</xdr:rowOff>
    </xdr:from>
    <xdr:to>
      <xdr:col>85</xdr:col>
      <xdr:colOff>177800</xdr:colOff>
      <xdr:row>86</xdr:row>
      <xdr:rowOff>168911</xdr:rowOff>
    </xdr:to>
    <xdr:sp macro="" textlink="">
      <xdr:nvSpPr>
        <xdr:cNvPr id="566" name="楕円 565"/>
        <xdr:cNvSpPr/>
      </xdr:nvSpPr>
      <xdr:spPr>
        <a:xfrm>
          <a:off x="16268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153688</xdr:rowOff>
    </xdr:from>
    <xdr:ext cx="405111" cy="259045"/>
    <xdr:sp macro="" textlink="">
      <xdr:nvSpPr>
        <xdr:cNvPr id="567" name="【児童館】&#10;有形固定資産減価償却率該当値テキスト"/>
        <xdr:cNvSpPr txBox="1"/>
      </xdr:nvSpPr>
      <xdr:spPr>
        <a:xfrm>
          <a:off x="163576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8" name="楕円 5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118111</xdr:rowOff>
    </xdr:from>
    <xdr:to>
      <xdr:col>85</xdr:col>
      <xdr:colOff>127000</xdr:colOff>
      <xdr:row>86</xdr:row>
      <xdr:rowOff>168729</xdr:rowOff>
    </xdr:to>
    <xdr:cxnSp macro="">
      <xdr:nvCxnSpPr>
        <xdr:cNvPr id="569" name="直線コネクタ 568"/>
        <xdr:cNvCxnSpPr/>
      </xdr:nvCxnSpPr>
      <xdr:spPr>
        <a:xfrm flipV="1">
          <a:off x="15481300" y="1486281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0" name="楕円 56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1" name="直線コネクタ 570"/>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2" name="楕円 5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3" name="直線コネクタ 57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4" name="楕円 5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5" name="直線コネクタ 5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576"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577" name="n_2aveValue【児童館】&#10;有形固定資産減価償却率"/>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78" name="n_3aveValue【児童館】&#10;有形固定資産減価償却率"/>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79"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1"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609" name="直線コネクタ 608"/>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0"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1" name="直線コネクタ 610"/>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12"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13" name="直線コネクタ 612"/>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614"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615" name="フローチャート: 判断 614"/>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616" name="フローチャート: 判断 615"/>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17" name="フローチャート: 判断 616"/>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18" name="フローチャート: 判断 617"/>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619" name="フローチャート: 判断 618"/>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25" name="楕円 624"/>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26"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627" name="楕円 626"/>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628" name="直線コネクタ 627"/>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39007</xdr:rowOff>
    </xdr:from>
    <xdr:to>
      <xdr:col>107</xdr:col>
      <xdr:colOff>101600</xdr:colOff>
      <xdr:row>85</xdr:row>
      <xdr:rowOff>140607</xdr:rowOff>
    </xdr:to>
    <xdr:sp macro="" textlink="">
      <xdr:nvSpPr>
        <xdr:cNvPr id="629" name="楕円 628"/>
        <xdr:cNvSpPr/>
      </xdr:nvSpPr>
      <xdr:spPr>
        <a:xfrm>
          <a:off x="20383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89807</xdr:rowOff>
    </xdr:to>
    <xdr:cxnSp macro="">
      <xdr:nvCxnSpPr>
        <xdr:cNvPr id="630" name="直線コネクタ 629"/>
        <xdr:cNvCxnSpPr/>
      </xdr:nvCxnSpPr>
      <xdr:spPr>
        <a:xfrm flipV="1">
          <a:off x="20434300" y="14652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631" name="楕円 630"/>
        <xdr:cNvSpPr/>
      </xdr:nvSpPr>
      <xdr:spPr>
        <a:xfrm>
          <a:off x="19494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89807</xdr:rowOff>
    </xdr:to>
    <xdr:cxnSp macro="">
      <xdr:nvCxnSpPr>
        <xdr:cNvPr id="632" name="直線コネクタ 631"/>
        <xdr:cNvCxnSpPr/>
      </xdr:nvCxnSpPr>
      <xdr:spPr>
        <a:xfrm>
          <a:off x="19545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39007</xdr:rowOff>
    </xdr:from>
    <xdr:to>
      <xdr:col>98</xdr:col>
      <xdr:colOff>38100</xdr:colOff>
      <xdr:row>85</xdr:row>
      <xdr:rowOff>140607</xdr:rowOff>
    </xdr:to>
    <xdr:sp macro="" textlink="">
      <xdr:nvSpPr>
        <xdr:cNvPr id="633" name="楕円 632"/>
        <xdr:cNvSpPr/>
      </xdr:nvSpPr>
      <xdr:spPr>
        <a:xfrm>
          <a:off x="18605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89807</xdr:rowOff>
    </xdr:from>
    <xdr:to>
      <xdr:col>102</xdr:col>
      <xdr:colOff>114300</xdr:colOff>
      <xdr:row>85</xdr:row>
      <xdr:rowOff>89807</xdr:rowOff>
    </xdr:to>
    <xdr:cxnSp macro="">
      <xdr:nvCxnSpPr>
        <xdr:cNvPr id="634" name="直線コネクタ 633"/>
        <xdr:cNvCxnSpPr/>
      </xdr:nvCxnSpPr>
      <xdr:spPr>
        <a:xfrm>
          <a:off x="18656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635" name="n_1aveValue【児童館】&#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36"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37"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638"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639"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640" name="n_2mainValue【児童館】&#10;一人当たり面積"/>
        <xdr:cNvSpPr txBox="1"/>
      </xdr:nvSpPr>
      <xdr:spPr>
        <a:xfrm>
          <a:off x="20199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641" name="n_3mainValue【児童館】&#10;一人当たり面積"/>
        <xdr:cNvSpPr txBox="1"/>
      </xdr:nvSpPr>
      <xdr:spPr>
        <a:xfrm>
          <a:off x="19310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131734</xdr:rowOff>
    </xdr:from>
    <xdr:ext cx="469744" cy="259045"/>
    <xdr:sp macro="" textlink="">
      <xdr:nvSpPr>
        <xdr:cNvPr id="642" name="n_4mainValue【児童館】&#10;一人当たり面積"/>
        <xdr:cNvSpPr txBox="1"/>
      </xdr:nvSpPr>
      <xdr:spPr>
        <a:xfrm>
          <a:off x="18421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71"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2" name="フローチャート: 判断 671"/>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73" name="フローチャート: 判断 672"/>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4" name="フローチャート: 判断 673"/>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5" name="フローチャート: 判断 674"/>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6" name="フローチャート: 判断 675"/>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46989</xdr:rowOff>
    </xdr:from>
    <xdr:to>
      <xdr:col>85</xdr:col>
      <xdr:colOff>177800</xdr:colOff>
      <xdr:row>105</xdr:row>
      <xdr:rowOff>148589</xdr:rowOff>
    </xdr:to>
    <xdr:sp macro="" textlink="">
      <xdr:nvSpPr>
        <xdr:cNvPr id="682" name="楕円 681"/>
        <xdr:cNvSpPr/>
      </xdr:nvSpPr>
      <xdr:spPr>
        <a:xfrm>
          <a:off x="162687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25416</xdr:rowOff>
    </xdr:from>
    <xdr:ext cx="405111" cy="259045"/>
    <xdr:sp macro="" textlink="">
      <xdr:nvSpPr>
        <xdr:cNvPr id="683" name="【公民館】&#10;有形固定資産減価償却率該当値テキスト"/>
        <xdr:cNvSpPr txBox="1"/>
      </xdr:nvSpPr>
      <xdr:spPr>
        <a:xfrm>
          <a:off x="16357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68580</xdr:rowOff>
    </xdr:from>
    <xdr:to>
      <xdr:col>81</xdr:col>
      <xdr:colOff>101600</xdr:colOff>
      <xdr:row>105</xdr:row>
      <xdr:rowOff>170180</xdr:rowOff>
    </xdr:to>
    <xdr:sp macro="" textlink="">
      <xdr:nvSpPr>
        <xdr:cNvPr id="684" name="楕円 683"/>
        <xdr:cNvSpPr/>
      </xdr:nvSpPr>
      <xdr:spPr>
        <a:xfrm>
          <a:off x="15430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97789</xdr:rowOff>
    </xdr:from>
    <xdr:to>
      <xdr:col>85</xdr:col>
      <xdr:colOff>127000</xdr:colOff>
      <xdr:row>105</xdr:row>
      <xdr:rowOff>119380</xdr:rowOff>
    </xdr:to>
    <xdr:cxnSp macro="">
      <xdr:nvCxnSpPr>
        <xdr:cNvPr id="685" name="直線コネクタ 684"/>
        <xdr:cNvCxnSpPr/>
      </xdr:nvCxnSpPr>
      <xdr:spPr>
        <a:xfrm flipV="1">
          <a:off x="15481300" y="1810003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46989</xdr:rowOff>
    </xdr:from>
    <xdr:to>
      <xdr:col>76</xdr:col>
      <xdr:colOff>165100</xdr:colOff>
      <xdr:row>105</xdr:row>
      <xdr:rowOff>148589</xdr:rowOff>
    </xdr:to>
    <xdr:sp macro="" textlink="">
      <xdr:nvSpPr>
        <xdr:cNvPr id="686" name="楕円 685"/>
        <xdr:cNvSpPr/>
      </xdr:nvSpPr>
      <xdr:spPr>
        <a:xfrm>
          <a:off x="14541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97789</xdr:rowOff>
    </xdr:from>
    <xdr:to>
      <xdr:col>81</xdr:col>
      <xdr:colOff>50800</xdr:colOff>
      <xdr:row>105</xdr:row>
      <xdr:rowOff>119380</xdr:rowOff>
    </xdr:to>
    <xdr:cxnSp macro="">
      <xdr:nvCxnSpPr>
        <xdr:cNvPr id="687" name="直線コネクタ 686"/>
        <xdr:cNvCxnSpPr/>
      </xdr:nvCxnSpPr>
      <xdr:spPr>
        <a:xfrm>
          <a:off x="14592300" y="181000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88" name="楕円 687"/>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97789</xdr:rowOff>
    </xdr:from>
    <xdr:to>
      <xdr:col>76</xdr:col>
      <xdr:colOff>114300</xdr:colOff>
      <xdr:row>105</xdr:row>
      <xdr:rowOff>163830</xdr:rowOff>
    </xdr:to>
    <xdr:cxnSp macro="">
      <xdr:nvCxnSpPr>
        <xdr:cNvPr id="689" name="直線コネクタ 688"/>
        <xdr:cNvCxnSpPr/>
      </xdr:nvCxnSpPr>
      <xdr:spPr>
        <a:xfrm flipV="1">
          <a:off x="13703300" y="1810003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690" name="楕円 689"/>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91439</xdr:rowOff>
    </xdr:from>
    <xdr:to>
      <xdr:col>71</xdr:col>
      <xdr:colOff>177800</xdr:colOff>
      <xdr:row>105</xdr:row>
      <xdr:rowOff>163830</xdr:rowOff>
    </xdr:to>
    <xdr:cxnSp macro="">
      <xdr:nvCxnSpPr>
        <xdr:cNvPr id="691" name="直線コネクタ 690"/>
        <xdr:cNvCxnSpPr/>
      </xdr:nvCxnSpPr>
      <xdr:spPr>
        <a:xfrm>
          <a:off x="12814300" y="1809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92"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93"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4"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5"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161307</xdr:rowOff>
    </xdr:from>
    <xdr:ext cx="405111" cy="259045"/>
    <xdr:sp macro="" textlink="">
      <xdr:nvSpPr>
        <xdr:cNvPr id="696" name="n_1mainValue【公民館】&#10;有形固定資産減価償却率"/>
        <xdr:cNvSpPr txBox="1"/>
      </xdr:nvSpPr>
      <xdr:spPr>
        <a:xfrm>
          <a:off x="15266044"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139716</xdr:rowOff>
    </xdr:from>
    <xdr:ext cx="405111" cy="259045"/>
    <xdr:sp macro="" textlink="">
      <xdr:nvSpPr>
        <xdr:cNvPr id="697" name="n_2mainValue【公民館】&#10;有形固定資産減価償却率"/>
        <xdr:cNvSpPr txBox="1"/>
      </xdr:nvSpPr>
      <xdr:spPr>
        <a:xfrm>
          <a:off x="143897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698" name="n_3mainValue【公民館】&#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699" name="n_4mainValue【公民館】&#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23" name="直線コネクタ 722"/>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6"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7" name="直線コネクタ 726"/>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728"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9" name="フローチャート: 判断 728"/>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31" name="フローチャート: 判断 730"/>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32" name="フローチャート: 判断 731"/>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33" name="フローチャート: 判断 732"/>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46989</xdr:rowOff>
    </xdr:from>
    <xdr:to>
      <xdr:col>116</xdr:col>
      <xdr:colOff>114300</xdr:colOff>
      <xdr:row>105</xdr:row>
      <xdr:rowOff>148589</xdr:rowOff>
    </xdr:to>
    <xdr:sp macro="" textlink="">
      <xdr:nvSpPr>
        <xdr:cNvPr id="739" name="楕円 738"/>
        <xdr:cNvSpPr/>
      </xdr:nvSpPr>
      <xdr:spPr>
        <a:xfrm>
          <a:off x="221107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69866</xdr:rowOff>
    </xdr:from>
    <xdr:ext cx="469744" cy="259045"/>
    <xdr:sp macro="" textlink="">
      <xdr:nvSpPr>
        <xdr:cNvPr id="740" name="【公民館】&#10;一人当たり面積該当値テキスト"/>
        <xdr:cNvSpPr txBox="1"/>
      </xdr:nvSpPr>
      <xdr:spPr>
        <a:xfrm>
          <a:off x="22199600"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741" name="楕円 740"/>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97789</xdr:rowOff>
    </xdr:from>
    <xdr:to>
      <xdr:col>116</xdr:col>
      <xdr:colOff>63500</xdr:colOff>
      <xdr:row>105</xdr:row>
      <xdr:rowOff>106680</xdr:rowOff>
    </xdr:to>
    <xdr:cxnSp macro="">
      <xdr:nvCxnSpPr>
        <xdr:cNvPr id="742" name="直線コネクタ 741"/>
        <xdr:cNvCxnSpPr/>
      </xdr:nvCxnSpPr>
      <xdr:spPr>
        <a:xfrm flipV="1">
          <a:off x="21323300" y="181000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743" name="楕円 742"/>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114300</xdr:rowOff>
    </xdr:to>
    <xdr:cxnSp macro="">
      <xdr:nvCxnSpPr>
        <xdr:cNvPr id="744" name="直線コネクタ 743"/>
        <xdr:cNvCxnSpPr/>
      </xdr:nvCxnSpPr>
      <xdr:spPr>
        <a:xfrm flipV="1">
          <a:off x="20434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45" name="楕円 744"/>
        <xdr:cNvSpPr/>
      </xdr:nvSpPr>
      <xdr:spPr>
        <a:xfrm>
          <a:off x="19494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114300</xdr:rowOff>
    </xdr:from>
    <xdr:to>
      <xdr:col>107</xdr:col>
      <xdr:colOff>50800</xdr:colOff>
      <xdr:row>105</xdr:row>
      <xdr:rowOff>165100</xdr:rowOff>
    </xdr:to>
    <xdr:cxnSp macro="">
      <xdr:nvCxnSpPr>
        <xdr:cNvPr id="746" name="直線コネクタ 745"/>
        <xdr:cNvCxnSpPr/>
      </xdr:nvCxnSpPr>
      <xdr:spPr>
        <a:xfrm flipV="1">
          <a:off x="19545300" y="181165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121920</xdr:rowOff>
    </xdr:from>
    <xdr:to>
      <xdr:col>98</xdr:col>
      <xdr:colOff>38100</xdr:colOff>
      <xdr:row>106</xdr:row>
      <xdr:rowOff>52070</xdr:rowOff>
    </xdr:to>
    <xdr:sp macro="" textlink="">
      <xdr:nvSpPr>
        <xdr:cNvPr id="747" name="楕円 746"/>
        <xdr:cNvSpPr/>
      </xdr:nvSpPr>
      <xdr:spPr>
        <a:xfrm>
          <a:off x="18605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165100</xdr:rowOff>
    </xdr:from>
    <xdr:to>
      <xdr:col>102</xdr:col>
      <xdr:colOff>114300</xdr:colOff>
      <xdr:row>106</xdr:row>
      <xdr:rowOff>1270</xdr:rowOff>
    </xdr:to>
    <xdr:cxnSp macro="">
      <xdr:nvCxnSpPr>
        <xdr:cNvPr id="748" name="直線コネクタ 747"/>
        <xdr:cNvCxnSpPr/>
      </xdr:nvCxnSpPr>
      <xdr:spPr>
        <a:xfrm flipV="1">
          <a:off x="18656300" y="18167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9"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750"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751"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52"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2557</xdr:rowOff>
    </xdr:from>
    <xdr:ext cx="469744" cy="259045"/>
    <xdr:sp macro="" textlink="">
      <xdr:nvSpPr>
        <xdr:cNvPr id="753" name="n_1mainValue【公民館】&#10;一人当たり面積"/>
        <xdr:cNvSpPr txBox="1"/>
      </xdr:nvSpPr>
      <xdr:spPr>
        <a:xfrm>
          <a:off x="21075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10177</xdr:rowOff>
    </xdr:from>
    <xdr:ext cx="469744" cy="259045"/>
    <xdr:sp macro="" textlink="">
      <xdr:nvSpPr>
        <xdr:cNvPr id="754" name="n_2mainValue【公民館】&#10;一人当たり面積"/>
        <xdr:cNvSpPr txBox="1"/>
      </xdr:nvSpPr>
      <xdr:spPr>
        <a:xfrm>
          <a:off x="20199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55" name="n_3mainValue【公民館】&#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68597</xdr:rowOff>
    </xdr:from>
    <xdr:ext cx="469744" cy="259045"/>
    <xdr:sp macro="" textlink="">
      <xdr:nvSpPr>
        <xdr:cNvPr id="756" name="n_4mainValue【公民館】&#10;一人当たり面積"/>
        <xdr:cNvSpPr txBox="1"/>
      </xdr:nvSpPr>
      <xdr:spPr>
        <a:xfrm>
          <a:off x="184214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200">
              <a:latin typeface="ＭＳ Ｐゴシック" panose="020B0600070205080204" pitchFamily="50" charset="-128"/>
              <a:ea typeface="ＭＳ Ｐゴシック" panose="020B0600070205080204" pitchFamily="50" charset="-128"/>
            </a:rPr>
            <a:t>65.9</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％高い</a:t>
          </a:r>
          <a:r>
            <a:rPr kumimoji="1" lang="en-US" altLang="ja-JP" sz="1200">
              <a:latin typeface="ＭＳ Ｐゴシック" panose="020B0600070205080204" pitchFamily="50" charset="-128"/>
              <a:ea typeface="ＭＳ Ｐゴシック" panose="020B0600070205080204" pitchFamily="50" charset="-128"/>
            </a:rPr>
            <a:t>80.3</a:t>
          </a:r>
          <a:r>
            <a:rPr kumimoji="1" lang="ja-JP" altLang="en-US" sz="1200">
              <a:latin typeface="ＭＳ Ｐゴシック" panose="020B0600070205080204" pitchFamily="50" charset="-128"/>
              <a:ea typeface="ＭＳ Ｐゴシック" panose="020B0600070205080204" pitchFamily="50" charset="-128"/>
            </a:rPr>
            <a:t>％となっている。類似団体より老朽化が進んでいることから計画的に改修をしていく必要がある。一人当たりの延長は類似団体の</a:t>
          </a:r>
          <a:r>
            <a:rPr kumimoji="1" lang="en-US" altLang="ja-JP" sz="1200">
              <a:latin typeface="ＭＳ Ｐゴシック" panose="020B0600070205080204" pitchFamily="50" charset="-128"/>
              <a:ea typeface="ＭＳ Ｐゴシック" panose="020B0600070205080204" pitchFamily="50" charset="-128"/>
            </a:rPr>
            <a:t>22,598</a:t>
          </a:r>
          <a:r>
            <a:rPr kumimoji="1" lang="ja-JP" altLang="en-US" sz="1200">
              <a:latin typeface="ＭＳ Ｐゴシック" panose="020B0600070205080204" pitchFamily="50" charset="-128"/>
              <a:ea typeface="ＭＳ Ｐゴシック" panose="020B0600070205080204" pitchFamily="50" charset="-128"/>
            </a:rPr>
            <a:t>ｍより</a:t>
          </a:r>
          <a:r>
            <a:rPr kumimoji="1" lang="en-US" altLang="ja-JP" sz="1200">
              <a:latin typeface="ＭＳ Ｐゴシック" panose="020B0600070205080204" pitchFamily="50" charset="-128"/>
              <a:ea typeface="ＭＳ Ｐゴシック" panose="020B0600070205080204" pitchFamily="50" charset="-128"/>
            </a:rPr>
            <a:t>17,292</a:t>
          </a:r>
          <a:r>
            <a:rPr kumimoji="1" lang="ja-JP" altLang="en-US" sz="1200">
              <a:latin typeface="ＭＳ Ｐゴシック" panose="020B0600070205080204" pitchFamily="50" charset="-128"/>
              <a:ea typeface="ＭＳ Ｐゴシック" panose="020B0600070205080204" pitchFamily="50" charset="-128"/>
            </a:rPr>
            <a:t>ｍ高い</a:t>
          </a:r>
          <a:r>
            <a:rPr kumimoji="1" lang="en-US" altLang="ja-JP" sz="1200">
              <a:latin typeface="ＭＳ Ｐゴシック" panose="020B0600070205080204" pitchFamily="50" charset="-128"/>
              <a:ea typeface="ＭＳ Ｐゴシック" panose="020B0600070205080204" pitchFamily="50" charset="-128"/>
            </a:rPr>
            <a:t>39,890</a:t>
          </a:r>
          <a:r>
            <a:rPr kumimoji="1" lang="ja-JP" altLang="en-US" sz="1200">
              <a:latin typeface="ＭＳ Ｐゴシック" panose="020B0600070205080204" pitchFamily="50" charset="-128"/>
              <a:ea typeface="ＭＳ Ｐゴシック" panose="020B0600070205080204" pitchFamily="50" charset="-128"/>
            </a:rPr>
            <a:t>ｍとなっている。人口の減少が今後も見込まれることから増加していくことが予想される。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200">
              <a:latin typeface="ＭＳ Ｐゴシック" panose="020B0600070205080204" pitchFamily="50" charset="-128"/>
              <a:ea typeface="ＭＳ Ｐゴシック" panose="020B0600070205080204" pitchFamily="50" charset="-128"/>
            </a:rPr>
            <a:t>61.4</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％低い</a:t>
          </a:r>
          <a:r>
            <a:rPr kumimoji="1" lang="en-US" altLang="ja-JP" sz="1200">
              <a:latin typeface="ＭＳ Ｐゴシック" panose="020B0600070205080204" pitchFamily="50" charset="-128"/>
              <a:ea typeface="ＭＳ Ｐゴシック" panose="020B0600070205080204" pitchFamily="50" charset="-128"/>
            </a:rPr>
            <a:t>51.6</a:t>
          </a:r>
          <a:r>
            <a:rPr kumimoji="1" lang="ja-JP" altLang="en-US" sz="1200">
              <a:latin typeface="ＭＳ Ｐゴシック" panose="020B0600070205080204" pitchFamily="50" charset="-128"/>
              <a:ea typeface="ＭＳ Ｐゴシック" panose="020B0600070205080204" pitchFamily="50" charset="-128"/>
            </a:rPr>
            <a:t>％となっている。類似団体より老朽化は進んでいないが橋梁の改修には多額の費用がかかることから計画的に改修をしていく必要がある。一人当たりの有形固定資産額は類似団体の</a:t>
          </a:r>
          <a:r>
            <a:rPr kumimoji="1" lang="en-US" altLang="ja-JP" sz="1200">
              <a:latin typeface="ＭＳ Ｐゴシック" panose="020B0600070205080204" pitchFamily="50" charset="-128"/>
              <a:ea typeface="ＭＳ Ｐゴシック" panose="020B0600070205080204" pitchFamily="50" charset="-128"/>
            </a:rPr>
            <a:t>296,927</a:t>
          </a:r>
          <a:r>
            <a:rPr kumimoji="1" lang="ja-JP" altLang="en-US" sz="1200">
              <a:latin typeface="ＭＳ Ｐゴシック" panose="020B0600070205080204" pitchFamily="50" charset="-128"/>
              <a:ea typeface="ＭＳ Ｐゴシック" panose="020B0600070205080204" pitchFamily="50" charset="-128"/>
            </a:rPr>
            <a:t>円より</a:t>
          </a:r>
          <a:r>
            <a:rPr kumimoji="1" lang="en-US" altLang="ja-JP" sz="1200">
              <a:latin typeface="ＭＳ Ｐゴシック" panose="020B0600070205080204" pitchFamily="50" charset="-128"/>
              <a:ea typeface="ＭＳ Ｐゴシック" panose="020B0600070205080204" pitchFamily="50" charset="-128"/>
            </a:rPr>
            <a:t>478,806</a:t>
          </a:r>
          <a:r>
            <a:rPr kumimoji="1" lang="ja-JP" altLang="en-US" sz="1200">
              <a:latin typeface="ＭＳ Ｐゴシック" panose="020B0600070205080204" pitchFamily="50" charset="-128"/>
              <a:ea typeface="ＭＳ Ｐゴシック" panose="020B0600070205080204" pitchFamily="50" charset="-128"/>
            </a:rPr>
            <a:t>円高い</a:t>
          </a:r>
          <a:r>
            <a:rPr kumimoji="1" lang="en-US" altLang="ja-JP" sz="1200">
              <a:latin typeface="ＭＳ Ｐゴシック" panose="020B0600070205080204" pitchFamily="50" charset="-128"/>
              <a:ea typeface="ＭＳ Ｐゴシック" panose="020B0600070205080204" pitchFamily="50" charset="-128"/>
            </a:rPr>
            <a:t>775,733</a:t>
          </a:r>
          <a:r>
            <a:rPr kumimoji="1" lang="ja-JP" altLang="en-US" sz="1200">
              <a:latin typeface="ＭＳ Ｐゴシック" panose="020B0600070205080204" pitchFamily="50" charset="-128"/>
              <a:ea typeface="ＭＳ Ｐゴシック" panose="020B0600070205080204" pitchFamily="50" charset="-128"/>
            </a:rPr>
            <a:t>円となっている。人口の減少が今後も見込まれることから増加していくことが予想される。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有形固定資産償却率は類似団体の</a:t>
          </a:r>
          <a:r>
            <a:rPr kumimoji="1" lang="en-US" altLang="ja-JP" sz="1200">
              <a:latin typeface="ＭＳ Ｐゴシック" panose="020B0600070205080204" pitchFamily="50" charset="-128"/>
              <a:ea typeface="ＭＳ Ｐゴシック" panose="020B0600070205080204" pitchFamily="50" charset="-128"/>
            </a:rPr>
            <a:t>63.5</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34.3</a:t>
          </a:r>
          <a:r>
            <a:rPr kumimoji="1" lang="ja-JP" altLang="en-US" sz="1200">
              <a:latin typeface="ＭＳ Ｐゴシック" panose="020B0600070205080204" pitchFamily="50" charset="-128"/>
              <a:ea typeface="ＭＳ Ｐゴシック" panose="020B0600070205080204" pitchFamily="50" charset="-128"/>
            </a:rPr>
            <a:t>％低い</a:t>
          </a:r>
          <a:r>
            <a:rPr kumimoji="1" lang="en-US" altLang="ja-JP" sz="1200">
              <a:latin typeface="ＭＳ Ｐゴシック" panose="020B0600070205080204" pitchFamily="50" charset="-128"/>
              <a:ea typeface="ＭＳ Ｐゴシック" panose="020B0600070205080204" pitchFamily="50" charset="-128"/>
            </a:rPr>
            <a:t>29.2</a:t>
          </a:r>
          <a:r>
            <a:rPr kumimoji="1" lang="ja-JP" altLang="en-US" sz="1200">
              <a:latin typeface="ＭＳ Ｐゴシック" panose="020B0600070205080204" pitchFamily="50" charset="-128"/>
              <a:ea typeface="ＭＳ Ｐゴシック" panose="020B0600070205080204" pitchFamily="50" charset="-128"/>
            </a:rPr>
            <a:t>％となっている。小学校の建替えと中学校の改修が完了したことが主な要因となっている。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人当たり面積は類似団体の</a:t>
          </a:r>
          <a:r>
            <a:rPr kumimoji="1" lang="en-US" altLang="ja-JP" sz="1200">
              <a:latin typeface="ＭＳ Ｐゴシック" panose="020B0600070205080204" pitchFamily="50" charset="-128"/>
              <a:ea typeface="ＭＳ Ｐゴシック" panose="020B0600070205080204" pitchFamily="50" charset="-128"/>
            </a:rPr>
            <a:t>2,159㎡</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多い</a:t>
          </a:r>
          <a:r>
            <a:rPr kumimoji="1" lang="en-US" altLang="ja-JP" sz="1200">
              <a:latin typeface="ＭＳ Ｐゴシック" panose="020B0600070205080204" pitchFamily="50" charset="-128"/>
              <a:ea typeface="ＭＳ Ｐゴシック" panose="020B0600070205080204" pitchFamily="50" charset="-128"/>
            </a:rPr>
            <a:t>2,159㎡</a:t>
          </a:r>
          <a:r>
            <a:rPr kumimoji="1" lang="ja-JP" altLang="en-US" sz="1200">
              <a:latin typeface="ＭＳ Ｐゴシック" panose="020B0600070205080204" pitchFamily="50" charset="-128"/>
              <a:ea typeface="ＭＳ Ｐゴシック" panose="020B0600070205080204" pitchFamily="50" charset="-128"/>
            </a:rPr>
            <a:t>となっている。児童・生徒の減少が進んでいることから増加していくことが予想される。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200">
              <a:latin typeface="ＭＳ Ｐゴシック" panose="020B0600070205080204" pitchFamily="50" charset="-128"/>
              <a:ea typeface="ＭＳ Ｐゴシック" panose="020B0600070205080204" pitchFamily="50" charset="-128"/>
            </a:rPr>
            <a:t>63.9</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％低い</a:t>
          </a:r>
          <a:r>
            <a:rPr kumimoji="1" lang="en-US" altLang="ja-JP" sz="1200">
              <a:latin typeface="ＭＳ Ｐゴシック" panose="020B0600070205080204" pitchFamily="50" charset="-128"/>
              <a:ea typeface="ＭＳ Ｐゴシック" panose="020B0600070205080204" pitchFamily="50" charset="-128"/>
            </a:rPr>
            <a:t>50.8</a:t>
          </a:r>
          <a:r>
            <a:rPr kumimoji="1" lang="ja-JP" altLang="en-US" sz="1200">
              <a:latin typeface="ＭＳ Ｐゴシック" panose="020B0600070205080204" pitchFamily="50" charset="-128"/>
              <a:ea typeface="ＭＳ Ｐゴシック" panose="020B0600070205080204" pitchFamily="50" charset="-128"/>
            </a:rPr>
            <a:t>％となっている。南町団地の更新と宮町団地の改修を行っていることが主な要因となっている。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人当たりの面積は類似団体の</a:t>
          </a:r>
          <a:r>
            <a:rPr kumimoji="1" lang="en-US" altLang="ja-JP" sz="1200">
              <a:latin typeface="ＭＳ Ｐゴシック" panose="020B0600070205080204" pitchFamily="50" charset="-128"/>
              <a:ea typeface="ＭＳ Ｐゴシック" panose="020B0600070205080204" pitchFamily="50" charset="-128"/>
            </a:rPr>
            <a:t>1,392㎡</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1,144㎡</a:t>
          </a:r>
          <a:r>
            <a:rPr kumimoji="1" lang="ja-JP" altLang="en-US" sz="1200">
              <a:latin typeface="ＭＳ Ｐゴシック" panose="020B0600070205080204" pitchFamily="50" charset="-128"/>
              <a:ea typeface="ＭＳ Ｐゴシック" panose="020B0600070205080204" pitchFamily="50" charset="-128"/>
            </a:rPr>
            <a:t>多い</a:t>
          </a:r>
          <a:r>
            <a:rPr kumimoji="1" lang="en-US" altLang="ja-JP" sz="1200">
              <a:latin typeface="ＭＳ Ｐゴシック" panose="020B0600070205080204" pitchFamily="50" charset="-128"/>
              <a:ea typeface="ＭＳ Ｐゴシック" panose="020B0600070205080204" pitchFamily="50" charset="-128"/>
            </a:rPr>
            <a:t>2,536㎡</a:t>
          </a:r>
          <a:r>
            <a:rPr kumimoji="1" lang="ja-JP" altLang="en-US" sz="1200">
              <a:latin typeface="ＭＳ Ｐゴシック" panose="020B0600070205080204" pitchFamily="50" charset="-128"/>
              <a:ea typeface="ＭＳ Ｐゴシック" panose="020B0600070205080204" pitchFamily="50" charset="-128"/>
            </a:rPr>
            <a:t>となっている。今後使用していない団地の整理や団地内での集約を進め計画的に取壊しに向け取り組んでいく必要がある。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200">
              <a:latin typeface="ＭＳ Ｐゴシック" panose="020B0600070205080204" pitchFamily="50" charset="-128"/>
              <a:ea typeface="ＭＳ Ｐゴシック" panose="020B0600070205080204" pitchFamily="50" charset="-128"/>
            </a:rPr>
            <a:t>53.9</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43.0</a:t>
          </a:r>
          <a:r>
            <a:rPr kumimoji="1" lang="ja-JP" altLang="en-US" sz="1200">
              <a:latin typeface="ＭＳ Ｐゴシック" panose="020B0600070205080204" pitchFamily="50" charset="-128"/>
              <a:ea typeface="ＭＳ Ｐゴシック" panose="020B0600070205080204" pitchFamily="50" charset="-128"/>
            </a:rPr>
            <a:t>％高い</a:t>
          </a:r>
          <a:r>
            <a:rPr kumimoji="1" lang="en-US" altLang="ja-JP" sz="1200">
              <a:latin typeface="ＭＳ Ｐゴシック" panose="020B0600070205080204" pitchFamily="50" charset="-128"/>
              <a:ea typeface="ＭＳ Ｐゴシック" panose="020B0600070205080204" pitchFamily="50" charset="-128"/>
            </a:rPr>
            <a:t>96.9</a:t>
          </a:r>
          <a:r>
            <a:rPr kumimoji="1" lang="ja-JP" altLang="en-US" sz="1200">
              <a:latin typeface="ＭＳ Ｐゴシック" panose="020B0600070205080204" pitchFamily="50" charset="-128"/>
              <a:ea typeface="ＭＳ Ｐゴシック" panose="020B0600070205080204" pitchFamily="50" charset="-128"/>
            </a:rPr>
            <a:t>％となっている。令和４年度に西児童館の改修工事に着手し、令和６年４月より運用されることから大幅に減少することが予想される。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人当たりの面積は類似団体の</a:t>
          </a:r>
          <a:r>
            <a:rPr kumimoji="1" lang="en-US" altLang="ja-JP" sz="1200">
              <a:latin typeface="ＭＳ Ｐゴシック" panose="020B0600070205080204" pitchFamily="50" charset="-128"/>
              <a:ea typeface="ＭＳ Ｐゴシック" panose="020B0600070205080204" pitchFamily="50" charset="-128"/>
            </a:rPr>
            <a:t>0.044㎡</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0.020㎡</a:t>
          </a:r>
          <a:r>
            <a:rPr kumimoji="1" lang="ja-JP" altLang="en-US" sz="1200">
              <a:latin typeface="ＭＳ Ｐゴシック" panose="020B0600070205080204" pitchFamily="50" charset="-128"/>
              <a:ea typeface="ＭＳ Ｐゴシック" panose="020B0600070205080204" pitchFamily="50" charset="-128"/>
            </a:rPr>
            <a:t>少ない</a:t>
          </a:r>
          <a:r>
            <a:rPr kumimoji="1" lang="en-US" altLang="ja-JP" sz="1200">
              <a:latin typeface="ＭＳ Ｐゴシック" panose="020B0600070205080204" pitchFamily="50" charset="-128"/>
              <a:ea typeface="ＭＳ Ｐゴシック" panose="020B0600070205080204" pitchFamily="50" charset="-128"/>
            </a:rPr>
            <a:t>0.024㎡</a:t>
          </a:r>
          <a:r>
            <a:rPr kumimoji="1" lang="ja-JP" altLang="en-US" sz="1200">
              <a:latin typeface="ＭＳ Ｐゴシック" panose="020B0600070205080204" pitchFamily="50" charset="-128"/>
              <a:ea typeface="ＭＳ Ｐゴシック" panose="020B0600070205080204" pitchFamily="50" charset="-128"/>
            </a:rPr>
            <a:t>となっている。改修に伴い面積が若干増加することと、人口の減少により類似団体へより近い数値になることが予想される。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200">
              <a:latin typeface="ＭＳ Ｐゴシック" panose="020B0600070205080204" pitchFamily="50" charset="-128"/>
              <a:ea typeface="ＭＳ Ｐゴシック" panose="020B0600070205080204" pitchFamily="50" charset="-128"/>
            </a:rPr>
            <a:t>59.5</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15.7</a:t>
          </a:r>
          <a:r>
            <a:rPr kumimoji="1" lang="ja-JP" altLang="en-US" sz="1200">
              <a:latin typeface="ＭＳ Ｐゴシック" panose="020B0600070205080204" pitchFamily="50" charset="-128"/>
              <a:ea typeface="ＭＳ Ｐゴシック" panose="020B0600070205080204" pitchFamily="50" charset="-128"/>
            </a:rPr>
            <a:t>％高い</a:t>
          </a:r>
          <a:r>
            <a:rPr kumimoji="1" lang="en-US" altLang="ja-JP" sz="1200">
              <a:latin typeface="ＭＳ Ｐゴシック" panose="020B0600070205080204" pitchFamily="50" charset="-128"/>
              <a:ea typeface="ＭＳ Ｐゴシック" panose="020B0600070205080204" pitchFamily="50" charset="-128"/>
            </a:rPr>
            <a:t>75.2</a:t>
          </a:r>
          <a:r>
            <a:rPr kumimoji="1" lang="ja-JP" altLang="en-US" sz="1200">
              <a:latin typeface="ＭＳ Ｐゴシック" panose="020B0600070205080204" pitchFamily="50" charset="-128"/>
              <a:ea typeface="ＭＳ Ｐゴシック" panose="020B0600070205080204" pitchFamily="50" charset="-128"/>
            </a:rPr>
            <a:t>％となっている。類似団体より老朽化が進んでいることから計画的に改修をしていく必要がある。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人当たりの面積は類似団体の</a:t>
          </a:r>
          <a:r>
            <a:rPr kumimoji="1" lang="en-US" altLang="ja-JP" sz="1200">
              <a:latin typeface="ＭＳ Ｐゴシック" panose="020B0600070205080204" pitchFamily="50" charset="-128"/>
              <a:ea typeface="ＭＳ Ｐゴシック" panose="020B0600070205080204" pitchFamily="50" charset="-128"/>
            </a:rPr>
            <a:t>0.254㎡</a:t>
          </a:r>
          <a:r>
            <a:rPr kumimoji="1" lang="ja-JP" altLang="en-US" sz="1200">
              <a:latin typeface="ＭＳ Ｐゴシック" panose="020B0600070205080204" pitchFamily="50" charset="-128"/>
              <a:ea typeface="ＭＳ Ｐゴシック" panose="020B0600070205080204" pitchFamily="50" charset="-128"/>
            </a:rPr>
            <a:t>より</a:t>
          </a:r>
          <a:r>
            <a:rPr kumimoji="1" lang="en-US" altLang="ja-JP" sz="1200">
              <a:latin typeface="ＭＳ Ｐゴシック" panose="020B0600070205080204" pitchFamily="50" charset="-128"/>
              <a:ea typeface="ＭＳ Ｐゴシック" panose="020B0600070205080204" pitchFamily="50" charset="-128"/>
            </a:rPr>
            <a:t>0.194㎡</a:t>
          </a:r>
          <a:r>
            <a:rPr kumimoji="1" lang="ja-JP" altLang="en-US" sz="1200">
              <a:latin typeface="ＭＳ Ｐゴシック" panose="020B0600070205080204" pitchFamily="50" charset="-128"/>
              <a:ea typeface="ＭＳ Ｐゴシック" panose="020B0600070205080204" pitchFamily="50" charset="-128"/>
            </a:rPr>
            <a:t>多い</a:t>
          </a:r>
          <a:r>
            <a:rPr kumimoji="1" lang="en-US" altLang="ja-JP" sz="1200">
              <a:latin typeface="ＭＳ Ｐゴシック" panose="020B0600070205080204" pitchFamily="50" charset="-128"/>
              <a:ea typeface="ＭＳ Ｐゴシック" panose="020B0600070205080204" pitchFamily="50" charset="-128"/>
            </a:rPr>
            <a:t>0.448㎡</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10,342
10,282
237.10
9,228,255
8,767,096
453,759
4,549,764
7,428,018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xdr:rowOff>
    </xdr:from>
    <xdr:to>
      <xdr:col>24</xdr:col>
      <xdr:colOff>114300</xdr:colOff>
      <xdr:row>42</xdr:row>
      <xdr:rowOff>104140</xdr:rowOff>
    </xdr:to>
    <xdr:sp macro="" textlink="">
      <xdr:nvSpPr>
        <xdr:cNvPr id="74" name="楕円 73"/>
        <xdr:cNvSpPr/>
      </xdr:nvSpPr>
      <xdr:spPr>
        <a:xfrm>
          <a:off x="4584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88917</xdr:rowOff>
    </xdr:from>
    <xdr:ext cx="405111" cy="259045"/>
    <xdr:sp macro="" textlink="">
      <xdr:nvSpPr>
        <xdr:cNvPr id="75" name="【図書館】&#10;有形固定資産減価償却率該当値テキスト"/>
        <xdr:cNvSpPr txBox="1"/>
      </xdr:nvSpPr>
      <xdr:spPr>
        <a:xfrm>
          <a:off x="4673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141333</xdr:rowOff>
    </xdr:from>
    <xdr:to>
      <xdr:col>20</xdr:col>
      <xdr:colOff>38100</xdr:colOff>
      <xdr:row>42</xdr:row>
      <xdr:rowOff>71483</xdr:rowOff>
    </xdr:to>
    <xdr:sp macro="" textlink="">
      <xdr:nvSpPr>
        <xdr:cNvPr id="76" name="楕円 75"/>
        <xdr:cNvSpPr/>
      </xdr:nvSpPr>
      <xdr:spPr>
        <a:xfrm>
          <a:off x="3746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20683</xdr:rowOff>
    </xdr:from>
    <xdr:to>
      <xdr:col>24</xdr:col>
      <xdr:colOff>63500</xdr:colOff>
      <xdr:row>42</xdr:row>
      <xdr:rowOff>53340</xdr:rowOff>
    </xdr:to>
    <xdr:cxnSp macro="">
      <xdr:nvCxnSpPr>
        <xdr:cNvPr id="77" name="直線コネクタ 76"/>
        <xdr:cNvCxnSpPr/>
      </xdr:nvCxnSpPr>
      <xdr:spPr>
        <a:xfrm>
          <a:off x="3797300" y="72215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108676</xdr:rowOff>
    </xdr:from>
    <xdr:to>
      <xdr:col>15</xdr:col>
      <xdr:colOff>101600</xdr:colOff>
      <xdr:row>42</xdr:row>
      <xdr:rowOff>38826</xdr:rowOff>
    </xdr:to>
    <xdr:sp macro="" textlink="">
      <xdr:nvSpPr>
        <xdr:cNvPr id="78" name="楕円 77"/>
        <xdr:cNvSpPr/>
      </xdr:nvSpPr>
      <xdr:spPr>
        <a:xfrm>
          <a:off x="2857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159476</xdr:rowOff>
    </xdr:from>
    <xdr:to>
      <xdr:col>19</xdr:col>
      <xdr:colOff>177800</xdr:colOff>
      <xdr:row>42</xdr:row>
      <xdr:rowOff>20683</xdr:rowOff>
    </xdr:to>
    <xdr:cxnSp macro="">
      <xdr:nvCxnSpPr>
        <xdr:cNvPr id="79" name="直線コネクタ 78"/>
        <xdr:cNvCxnSpPr/>
      </xdr:nvCxnSpPr>
      <xdr:spPr>
        <a:xfrm>
          <a:off x="2908300" y="71889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0"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1"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2"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3"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62610</xdr:rowOff>
    </xdr:from>
    <xdr:ext cx="405111" cy="259045"/>
    <xdr:sp macro="" textlink="">
      <xdr:nvSpPr>
        <xdr:cNvPr id="84" name="n_1mainValue【図書館】&#10;有形固定資産減価償却率"/>
        <xdr:cNvSpPr txBox="1"/>
      </xdr:nvSpPr>
      <xdr:spPr>
        <a:xfrm>
          <a:off x="35820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29953</xdr:rowOff>
    </xdr:from>
    <xdr:ext cx="405111" cy="259045"/>
    <xdr:sp macro="" textlink="">
      <xdr:nvSpPr>
        <xdr:cNvPr id="85" name="n_2mainValue【図書館】&#10;有形固定資産減価償却率"/>
        <xdr:cNvSpPr txBox="1"/>
      </xdr:nvSpPr>
      <xdr:spPr>
        <a:xfrm>
          <a:off x="27057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09" name="直線コネクタ 108"/>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3" name="直線コネクタ 11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14"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15" name="フローチャート: 判断 114"/>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16" name="フローチャート: 判断 115"/>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7" name="フローチャート: 判断 116"/>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8" name="フローチャート: 判断 117"/>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19" name="フローチャート: 判断 118"/>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25" name="楕円 124"/>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52087</xdr:rowOff>
    </xdr:from>
    <xdr:ext cx="469744" cy="259045"/>
    <xdr:sp macro="" textlink="">
      <xdr:nvSpPr>
        <xdr:cNvPr id="126" name="【図書館】&#10;一人当たり面積該当値テキスト"/>
        <xdr:cNvSpPr txBox="1"/>
      </xdr:nvSpPr>
      <xdr:spPr>
        <a:xfrm>
          <a:off x="10515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27" name="楕円 126"/>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87630</xdr:rowOff>
    </xdr:to>
    <xdr:cxnSp macro="">
      <xdr:nvCxnSpPr>
        <xdr:cNvPr id="128" name="直線コネクタ 127"/>
        <xdr:cNvCxnSpPr/>
      </xdr:nvCxnSpPr>
      <xdr:spPr>
        <a:xfrm flipV="1">
          <a:off x="9639300" y="676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9" name="楕円 128"/>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95250</xdr:rowOff>
    </xdr:to>
    <xdr:cxnSp macro="">
      <xdr:nvCxnSpPr>
        <xdr:cNvPr id="130" name="直線コネクタ 129"/>
        <xdr:cNvCxnSpPr/>
      </xdr:nvCxnSpPr>
      <xdr:spPr>
        <a:xfrm flipV="1">
          <a:off x="8750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3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34"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154957</xdr:rowOff>
    </xdr:from>
    <xdr:ext cx="469744" cy="259045"/>
    <xdr:sp macro="" textlink="">
      <xdr:nvSpPr>
        <xdr:cNvPr id="135" name="n_1main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2" name="直線コネクタ 16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6" name="直線コネクタ 16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67"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68" name="フローチャート: 判断 167"/>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9" name="フローチャート: 判断 16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0" name="フローチャート: 判断 16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71" name="フローチャート: 判断 170"/>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72" name="フローチャート: 判断 171"/>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楕円 177"/>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19430</xdr:rowOff>
    </xdr:from>
    <xdr:ext cx="405111" cy="259045"/>
    <xdr:sp macro="" textlink="">
      <xdr:nvSpPr>
        <xdr:cNvPr id="179" name="【体育館・プール】&#10;有形固定資産減価償却率該当値テキスト"/>
        <xdr:cNvSpPr txBox="1"/>
      </xdr:nvSpPr>
      <xdr:spPr>
        <a:xfrm>
          <a:off x="4673600" y="1030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0" name="楕円 179"/>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47353</xdr:rowOff>
    </xdr:to>
    <xdr:cxnSp macro="">
      <xdr:nvCxnSpPr>
        <xdr:cNvPr id="181" name="直線コネクタ 180"/>
        <xdr:cNvCxnSpPr/>
      </xdr:nvCxnSpPr>
      <xdr:spPr>
        <a:xfrm>
          <a:off x="3797300" y="104698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82" name="楕円 181"/>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31024</xdr:rowOff>
    </xdr:to>
    <xdr:cxnSp macro="">
      <xdr:nvCxnSpPr>
        <xdr:cNvPr id="183" name="直線コネクタ 182"/>
        <xdr:cNvCxnSpPr/>
      </xdr:nvCxnSpPr>
      <xdr:spPr>
        <a:xfrm flipV="1">
          <a:off x="2908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84" name="楕円 183"/>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31024</xdr:rowOff>
    </xdr:to>
    <xdr:cxnSp macro="">
      <xdr:nvCxnSpPr>
        <xdr:cNvPr id="185" name="直線コネクタ 184"/>
        <xdr:cNvCxnSpPr/>
      </xdr:nvCxnSpPr>
      <xdr:spPr>
        <a:xfrm>
          <a:off x="2019300" y="1046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86" name="楕円 185"/>
        <xdr:cNvSpPr/>
      </xdr:nvSpPr>
      <xdr:spPr>
        <a:xfrm>
          <a:off x="107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4899</xdr:rowOff>
    </xdr:to>
    <xdr:cxnSp macro="">
      <xdr:nvCxnSpPr>
        <xdr:cNvPr id="187" name="直線コネクタ 186"/>
        <xdr:cNvCxnSpPr/>
      </xdr:nvCxnSpPr>
      <xdr:spPr>
        <a:xfrm>
          <a:off x="1130300" y="1043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88"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90" name="n_3aveValue【体育館・プー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91" name="n_4ave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92" name="n_1mainValue【体育館・プー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193" name="n_2mainValue【体育館・プー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72226</xdr:rowOff>
    </xdr:from>
    <xdr:ext cx="405111" cy="259045"/>
    <xdr:sp macro="" textlink="">
      <xdr:nvSpPr>
        <xdr:cNvPr id="194" name="n_3mainValue【体育館・プール】&#10;有形固定資産減価償却率"/>
        <xdr:cNvSpPr txBox="1"/>
      </xdr:nvSpPr>
      <xdr:spPr>
        <a:xfrm>
          <a:off x="1816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46100</xdr:rowOff>
    </xdr:from>
    <xdr:ext cx="405111" cy="259045"/>
    <xdr:sp macro="" textlink="">
      <xdr:nvSpPr>
        <xdr:cNvPr id="195" name="n_4mainValue【体育館・プール】&#10;有形固定資産減価償却率"/>
        <xdr:cNvSpPr txBox="1"/>
      </xdr:nvSpPr>
      <xdr:spPr>
        <a:xfrm>
          <a:off x="927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19" name="直線コネクタ 218"/>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20"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21" name="直線コネクタ 220"/>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22"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23" name="直線コネクタ 222"/>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24"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25" name="フローチャート: 判断 224"/>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26" name="フローチャート: 判断 225"/>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27" name="フローチャート: 判断 226"/>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28" name="フローチャート: 判断 227"/>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29" name="フローチャート: 判断 228"/>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133350</xdr:rowOff>
    </xdr:from>
    <xdr:to>
      <xdr:col>55</xdr:col>
      <xdr:colOff>50800</xdr:colOff>
      <xdr:row>60</xdr:row>
      <xdr:rowOff>63500</xdr:rowOff>
    </xdr:to>
    <xdr:sp macro="" textlink="">
      <xdr:nvSpPr>
        <xdr:cNvPr id="235" name="楕円 234"/>
        <xdr:cNvSpPr/>
      </xdr:nvSpPr>
      <xdr:spPr>
        <a:xfrm>
          <a:off x="104267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156227</xdr:rowOff>
    </xdr:from>
    <xdr:ext cx="469744" cy="259045"/>
    <xdr:sp macro="" textlink="">
      <xdr:nvSpPr>
        <xdr:cNvPr id="236" name="【体育館・プール】&#10;一人当たり面積該当値テキスト"/>
        <xdr:cNvSpPr txBox="1"/>
      </xdr:nvSpPr>
      <xdr:spPr>
        <a:xfrm>
          <a:off x="10515600"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144780</xdr:rowOff>
    </xdr:from>
    <xdr:to>
      <xdr:col>50</xdr:col>
      <xdr:colOff>165100</xdr:colOff>
      <xdr:row>60</xdr:row>
      <xdr:rowOff>74930</xdr:rowOff>
    </xdr:to>
    <xdr:sp macro="" textlink="">
      <xdr:nvSpPr>
        <xdr:cNvPr id="237" name="楕円 236"/>
        <xdr:cNvSpPr/>
      </xdr:nvSpPr>
      <xdr:spPr>
        <a:xfrm>
          <a:off x="95885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12700</xdr:rowOff>
    </xdr:from>
    <xdr:to>
      <xdr:col>55</xdr:col>
      <xdr:colOff>0</xdr:colOff>
      <xdr:row>60</xdr:row>
      <xdr:rowOff>24130</xdr:rowOff>
    </xdr:to>
    <xdr:cxnSp macro="">
      <xdr:nvCxnSpPr>
        <xdr:cNvPr id="238" name="直線コネクタ 237"/>
        <xdr:cNvCxnSpPr/>
      </xdr:nvCxnSpPr>
      <xdr:spPr>
        <a:xfrm flipV="1">
          <a:off x="9639300" y="10299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156210</xdr:rowOff>
    </xdr:from>
    <xdr:to>
      <xdr:col>46</xdr:col>
      <xdr:colOff>38100</xdr:colOff>
      <xdr:row>60</xdr:row>
      <xdr:rowOff>86360</xdr:rowOff>
    </xdr:to>
    <xdr:sp macro="" textlink="">
      <xdr:nvSpPr>
        <xdr:cNvPr id="239" name="楕円 238"/>
        <xdr:cNvSpPr/>
      </xdr:nvSpPr>
      <xdr:spPr>
        <a:xfrm>
          <a:off x="86995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24130</xdr:rowOff>
    </xdr:from>
    <xdr:to>
      <xdr:col>50</xdr:col>
      <xdr:colOff>114300</xdr:colOff>
      <xdr:row>60</xdr:row>
      <xdr:rowOff>35560</xdr:rowOff>
    </xdr:to>
    <xdr:cxnSp macro="">
      <xdr:nvCxnSpPr>
        <xdr:cNvPr id="240" name="直線コネクタ 239"/>
        <xdr:cNvCxnSpPr/>
      </xdr:nvCxnSpPr>
      <xdr:spPr>
        <a:xfrm flipV="1">
          <a:off x="8750300" y="10311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81280</xdr:rowOff>
    </xdr:from>
    <xdr:to>
      <xdr:col>41</xdr:col>
      <xdr:colOff>101600</xdr:colOff>
      <xdr:row>61</xdr:row>
      <xdr:rowOff>11430</xdr:rowOff>
    </xdr:to>
    <xdr:sp macro="" textlink="">
      <xdr:nvSpPr>
        <xdr:cNvPr id="241" name="楕円 240"/>
        <xdr:cNvSpPr/>
      </xdr:nvSpPr>
      <xdr:spPr>
        <a:xfrm>
          <a:off x="78105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35560</xdr:rowOff>
    </xdr:from>
    <xdr:to>
      <xdr:col>45</xdr:col>
      <xdr:colOff>177800</xdr:colOff>
      <xdr:row>60</xdr:row>
      <xdr:rowOff>132080</xdr:rowOff>
    </xdr:to>
    <xdr:cxnSp macro="">
      <xdr:nvCxnSpPr>
        <xdr:cNvPr id="242" name="直線コネクタ 241"/>
        <xdr:cNvCxnSpPr/>
      </xdr:nvCxnSpPr>
      <xdr:spPr>
        <a:xfrm flipV="1">
          <a:off x="7861300" y="10322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91440</xdr:rowOff>
    </xdr:from>
    <xdr:to>
      <xdr:col>36</xdr:col>
      <xdr:colOff>165100</xdr:colOff>
      <xdr:row>61</xdr:row>
      <xdr:rowOff>21590</xdr:rowOff>
    </xdr:to>
    <xdr:sp macro="" textlink="">
      <xdr:nvSpPr>
        <xdr:cNvPr id="243" name="楕円 242"/>
        <xdr:cNvSpPr/>
      </xdr:nvSpPr>
      <xdr:spPr>
        <a:xfrm>
          <a:off x="6921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132080</xdr:rowOff>
    </xdr:from>
    <xdr:to>
      <xdr:col>41</xdr:col>
      <xdr:colOff>50800</xdr:colOff>
      <xdr:row>60</xdr:row>
      <xdr:rowOff>142240</xdr:rowOff>
    </xdr:to>
    <xdr:cxnSp macro="">
      <xdr:nvCxnSpPr>
        <xdr:cNvPr id="244" name="直線コネクタ 243"/>
        <xdr:cNvCxnSpPr/>
      </xdr:nvCxnSpPr>
      <xdr:spPr>
        <a:xfrm flipV="1">
          <a:off x="6972300" y="104190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45"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46"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47"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48"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91457</xdr:rowOff>
    </xdr:from>
    <xdr:ext cx="469744" cy="259045"/>
    <xdr:sp macro="" textlink="">
      <xdr:nvSpPr>
        <xdr:cNvPr id="249" name="n_1mainValue【体育館・プール】&#10;一人当たり面積"/>
        <xdr:cNvSpPr txBox="1"/>
      </xdr:nvSpPr>
      <xdr:spPr>
        <a:xfrm>
          <a:off x="9391727" y="1003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102887</xdr:rowOff>
    </xdr:from>
    <xdr:ext cx="469744" cy="259045"/>
    <xdr:sp macro="" textlink="">
      <xdr:nvSpPr>
        <xdr:cNvPr id="250" name="n_2mainValue【体育館・プール】&#10;一人当たり面積"/>
        <xdr:cNvSpPr txBox="1"/>
      </xdr:nvSpPr>
      <xdr:spPr>
        <a:xfrm>
          <a:off x="85154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27957</xdr:rowOff>
    </xdr:from>
    <xdr:ext cx="469744" cy="259045"/>
    <xdr:sp macro="" textlink="">
      <xdr:nvSpPr>
        <xdr:cNvPr id="251" name="n_3mainValue【体育館・プール】&#10;一人当たり面積"/>
        <xdr:cNvSpPr txBox="1"/>
      </xdr:nvSpPr>
      <xdr:spPr>
        <a:xfrm>
          <a:off x="7626427" y="101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38117</xdr:rowOff>
    </xdr:from>
    <xdr:ext cx="469744" cy="259045"/>
    <xdr:sp macro="" textlink="">
      <xdr:nvSpPr>
        <xdr:cNvPr id="252" name="n_4mainValue【体育館・プール】&#10;一人当たり面積"/>
        <xdr:cNvSpPr txBox="1"/>
      </xdr:nvSpPr>
      <xdr:spPr>
        <a:xfrm>
          <a:off x="67374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75" name="直線コネクタ 274"/>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6"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7" name="直線コネクタ 27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78"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79" name="直線コネクタ 278"/>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80" name="【福祉施設】&#10;有形固定資産減価償却率平均値テキスト"/>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81" name="フローチャート: 判断 280"/>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82" name="フローチャート: 判断 281"/>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83" name="フローチャート: 判断 282"/>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84" name="フローチャート: 判断 283"/>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85" name="フローチャート: 判断 284"/>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291" name="楕円 290"/>
        <xdr:cNvSpPr/>
      </xdr:nvSpPr>
      <xdr:spPr>
        <a:xfrm>
          <a:off x="4584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7890</xdr:rowOff>
    </xdr:from>
    <xdr:ext cx="405111" cy="259045"/>
    <xdr:sp macro="" textlink="">
      <xdr:nvSpPr>
        <xdr:cNvPr id="292" name="【福祉施設】&#10;有形固定資産減価償却率該当値テキスト"/>
        <xdr:cNvSpPr txBox="1"/>
      </xdr:nvSpPr>
      <xdr:spPr>
        <a:xfrm>
          <a:off x="4673600" y="137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144290</xdr:rowOff>
    </xdr:from>
    <xdr:ext cx="405111" cy="259045"/>
    <xdr:sp macro="" textlink="">
      <xdr:nvSpPr>
        <xdr:cNvPr id="29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9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95"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9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20" name="直線コネクタ 319"/>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21"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22" name="直線コネクタ 321"/>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2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24" name="直線コネクタ 32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25"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26" name="フローチャート: 判断 325"/>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27" name="フローチャート: 判断 326"/>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28" name="フローチャート: 判断 327"/>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29" name="フローチャート: 判断 328"/>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30" name="フローチャート: 判断 329"/>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26670</xdr:rowOff>
    </xdr:from>
    <xdr:to>
      <xdr:col>55</xdr:col>
      <xdr:colOff>50800</xdr:colOff>
      <xdr:row>85</xdr:row>
      <xdr:rowOff>128270</xdr:rowOff>
    </xdr:to>
    <xdr:sp macro="" textlink="">
      <xdr:nvSpPr>
        <xdr:cNvPr id="336" name="楕円 335"/>
        <xdr:cNvSpPr/>
      </xdr:nvSpPr>
      <xdr:spPr>
        <a:xfrm>
          <a:off x="104267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37" name="【福祉施設】&#10;一人当たり面積該当値テキスト"/>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90188</xdr:rowOff>
    </xdr:from>
    <xdr:ext cx="469744" cy="259045"/>
    <xdr:sp macro="" textlink="">
      <xdr:nvSpPr>
        <xdr:cNvPr id="338"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39"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40"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41"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0" name="テキスト ボックス 36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8" name="テキスト ボックス 37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0" name="テキスト ボックス 37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82" name="直線コネクタ 381"/>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4" name="直線コネクタ 38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85"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86" name="直線コネクタ 385"/>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387" name="【一般廃棄物処理施設】&#10;有形固定資産減価償却率平均値テキスト"/>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88" name="フローチャート: 判断 387"/>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89" name="フローチャート: 判断 38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0" name="フローチャート: 判断 389"/>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91" name="フローチャート: 判断 390"/>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92" name="フローチャート: 判断 391"/>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398" name="楕円 397"/>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164482</xdr:rowOff>
    </xdr:from>
    <xdr:ext cx="405111" cy="259045"/>
    <xdr:sp macro="" textlink="">
      <xdr:nvSpPr>
        <xdr:cNvPr id="399" name="【一般廃棄物処理施設】&#10;有形固定資産減価償却率該当値テキスト"/>
        <xdr:cNvSpPr txBox="1"/>
      </xdr:nvSpPr>
      <xdr:spPr>
        <a:xfrm>
          <a:off x="16357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400" name="楕円 399"/>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20955</xdr:rowOff>
    </xdr:to>
    <xdr:cxnSp macro="">
      <xdr:nvCxnSpPr>
        <xdr:cNvPr id="401" name="直線コネクタ 400"/>
        <xdr:cNvCxnSpPr/>
      </xdr:nvCxnSpPr>
      <xdr:spPr>
        <a:xfrm>
          <a:off x="15481300" y="63493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402" name="楕円 401"/>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37</xdr:row>
      <xdr:rowOff>5715</xdr:rowOff>
    </xdr:to>
    <xdr:cxnSp macro="">
      <xdr:nvCxnSpPr>
        <xdr:cNvPr id="403" name="直線コネクタ 402"/>
        <xdr:cNvCxnSpPr/>
      </xdr:nvCxnSpPr>
      <xdr:spPr>
        <a:xfrm>
          <a:off x="14592300" y="63036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04" name="楕円 403"/>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41910</xdr:rowOff>
    </xdr:to>
    <xdr:cxnSp macro="">
      <xdr:nvCxnSpPr>
        <xdr:cNvPr id="405" name="直線コネクタ 404"/>
        <xdr:cNvCxnSpPr/>
      </xdr:nvCxnSpPr>
      <xdr:spPr>
        <a:xfrm flipV="1">
          <a:off x="13703300" y="630364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38735</xdr:rowOff>
    </xdr:from>
    <xdr:to>
      <xdr:col>67</xdr:col>
      <xdr:colOff>101600</xdr:colOff>
      <xdr:row>36</xdr:row>
      <xdr:rowOff>140335</xdr:rowOff>
    </xdr:to>
    <xdr:sp macro="" textlink="">
      <xdr:nvSpPr>
        <xdr:cNvPr id="406" name="楕円 405"/>
        <xdr:cNvSpPr/>
      </xdr:nvSpPr>
      <xdr:spPr>
        <a:xfrm>
          <a:off x="1276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37</xdr:row>
      <xdr:rowOff>41910</xdr:rowOff>
    </xdr:to>
    <xdr:cxnSp macro="">
      <xdr:nvCxnSpPr>
        <xdr:cNvPr id="407" name="直線コネクタ 406"/>
        <xdr:cNvCxnSpPr/>
      </xdr:nvCxnSpPr>
      <xdr:spPr>
        <a:xfrm>
          <a:off x="12814300" y="62617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08"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一般廃棄物処理施設】&#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10" name="n_3ave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411" name="n_4aveValue【一般廃棄物処理施設】&#10;有形固定資産減価償却率"/>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73042</xdr:rowOff>
    </xdr:from>
    <xdr:ext cx="405111" cy="259045"/>
    <xdr:sp macro="" textlink="">
      <xdr:nvSpPr>
        <xdr:cNvPr id="412" name="n_1mainValue【一般廃棄物処理施設】&#10;有形固定資産減価償却率"/>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413" name="n_2mainValue【一般廃棄物処理施設】&#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14" name="n_3main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156862</xdr:rowOff>
    </xdr:from>
    <xdr:ext cx="405111" cy="259045"/>
    <xdr:sp macro="" textlink="">
      <xdr:nvSpPr>
        <xdr:cNvPr id="415" name="n_4mainValue【一般廃棄物処理施設】&#10;有形固定資産減価償却率"/>
        <xdr:cNvSpPr txBox="1"/>
      </xdr:nvSpPr>
      <xdr:spPr>
        <a:xfrm>
          <a:off x="12611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7" name="テキスト ボックス 42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9" name="テキスト ボックス 42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1" name="テキスト ボックス 43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3" name="テキスト ボックス 43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37" name="直線コネクタ 436"/>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38"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39" name="直線コネクタ 438"/>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40"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41" name="直線コネクタ 440"/>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42"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43" name="フローチャート: 判断 442"/>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44" name="フローチャート: 判断 443"/>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45" name="フローチャート: 判断 444"/>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46" name="フローチャート: 判断 445"/>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47" name="フローチャート: 判断 446"/>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105643</xdr:rowOff>
    </xdr:from>
    <xdr:to>
      <xdr:col>116</xdr:col>
      <xdr:colOff>114300</xdr:colOff>
      <xdr:row>41</xdr:row>
      <xdr:rowOff>35793</xdr:rowOff>
    </xdr:to>
    <xdr:sp macro="" textlink="">
      <xdr:nvSpPr>
        <xdr:cNvPr id="453" name="楕円 452"/>
        <xdr:cNvSpPr/>
      </xdr:nvSpPr>
      <xdr:spPr>
        <a:xfrm>
          <a:off x="22110700" y="69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84070</xdr:rowOff>
    </xdr:from>
    <xdr:ext cx="534377" cy="259045"/>
    <xdr:sp macro="" textlink="">
      <xdr:nvSpPr>
        <xdr:cNvPr id="454" name="【一般廃棄物処理施設】&#10;一人当たり有形固定資産（償却資産）額該当値テキスト"/>
        <xdr:cNvSpPr txBox="1"/>
      </xdr:nvSpPr>
      <xdr:spPr>
        <a:xfrm>
          <a:off x="22199600" y="69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114897</xdr:rowOff>
    </xdr:from>
    <xdr:to>
      <xdr:col>112</xdr:col>
      <xdr:colOff>38100</xdr:colOff>
      <xdr:row>41</xdr:row>
      <xdr:rowOff>45047</xdr:rowOff>
    </xdr:to>
    <xdr:sp macro="" textlink="">
      <xdr:nvSpPr>
        <xdr:cNvPr id="455" name="楕円 454"/>
        <xdr:cNvSpPr/>
      </xdr:nvSpPr>
      <xdr:spPr>
        <a:xfrm>
          <a:off x="212725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156443</xdr:rowOff>
    </xdr:from>
    <xdr:to>
      <xdr:col>116</xdr:col>
      <xdr:colOff>63500</xdr:colOff>
      <xdr:row>40</xdr:row>
      <xdr:rowOff>165697</xdr:rowOff>
    </xdr:to>
    <xdr:cxnSp macro="">
      <xdr:nvCxnSpPr>
        <xdr:cNvPr id="456" name="直線コネクタ 455"/>
        <xdr:cNvCxnSpPr/>
      </xdr:nvCxnSpPr>
      <xdr:spPr>
        <a:xfrm flipV="1">
          <a:off x="21323300" y="7014443"/>
          <a:ext cx="8382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119528</xdr:rowOff>
    </xdr:from>
    <xdr:to>
      <xdr:col>107</xdr:col>
      <xdr:colOff>101600</xdr:colOff>
      <xdr:row>41</xdr:row>
      <xdr:rowOff>49678</xdr:rowOff>
    </xdr:to>
    <xdr:sp macro="" textlink="">
      <xdr:nvSpPr>
        <xdr:cNvPr id="457" name="楕円 456"/>
        <xdr:cNvSpPr/>
      </xdr:nvSpPr>
      <xdr:spPr>
        <a:xfrm>
          <a:off x="20383500" y="69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165697</xdr:rowOff>
    </xdr:from>
    <xdr:to>
      <xdr:col>111</xdr:col>
      <xdr:colOff>177800</xdr:colOff>
      <xdr:row>40</xdr:row>
      <xdr:rowOff>170328</xdr:rowOff>
    </xdr:to>
    <xdr:cxnSp macro="">
      <xdr:nvCxnSpPr>
        <xdr:cNvPr id="458" name="直線コネクタ 457"/>
        <xdr:cNvCxnSpPr/>
      </xdr:nvCxnSpPr>
      <xdr:spPr>
        <a:xfrm flipV="1">
          <a:off x="20434300" y="7023697"/>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137999</xdr:rowOff>
    </xdr:from>
    <xdr:to>
      <xdr:col>102</xdr:col>
      <xdr:colOff>165100</xdr:colOff>
      <xdr:row>41</xdr:row>
      <xdr:rowOff>68149</xdr:rowOff>
    </xdr:to>
    <xdr:sp macro="" textlink="">
      <xdr:nvSpPr>
        <xdr:cNvPr id="459" name="楕円 458"/>
        <xdr:cNvSpPr/>
      </xdr:nvSpPr>
      <xdr:spPr>
        <a:xfrm>
          <a:off x="19494500" y="6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170328</xdr:rowOff>
    </xdr:from>
    <xdr:to>
      <xdr:col>107</xdr:col>
      <xdr:colOff>50800</xdr:colOff>
      <xdr:row>41</xdr:row>
      <xdr:rowOff>17349</xdr:rowOff>
    </xdr:to>
    <xdr:cxnSp macro="">
      <xdr:nvCxnSpPr>
        <xdr:cNvPr id="460" name="直線コネクタ 459"/>
        <xdr:cNvCxnSpPr/>
      </xdr:nvCxnSpPr>
      <xdr:spPr>
        <a:xfrm flipV="1">
          <a:off x="19545300" y="702832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130316</xdr:rowOff>
    </xdr:from>
    <xdr:to>
      <xdr:col>98</xdr:col>
      <xdr:colOff>38100</xdr:colOff>
      <xdr:row>41</xdr:row>
      <xdr:rowOff>60466</xdr:rowOff>
    </xdr:to>
    <xdr:sp macro="" textlink="">
      <xdr:nvSpPr>
        <xdr:cNvPr id="461" name="楕円 460"/>
        <xdr:cNvSpPr/>
      </xdr:nvSpPr>
      <xdr:spPr>
        <a:xfrm>
          <a:off x="18605500" y="69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9666</xdr:rowOff>
    </xdr:from>
    <xdr:to>
      <xdr:col>102</xdr:col>
      <xdr:colOff>114300</xdr:colOff>
      <xdr:row>41</xdr:row>
      <xdr:rowOff>17349</xdr:rowOff>
    </xdr:to>
    <xdr:cxnSp macro="">
      <xdr:nvCxnSpPr>
        <xdr:cNvPr id="462" name="直線コネクタ 461"/>
        <xdr:cNvCxnSpPr/>
      </xdr:nvCxnSpPr>
      <xdr:spPr>
        <a:xfrm>
          <a:off x="18656300" y="7039116"/>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63"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64"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65"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66"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36174</xdr:rowOff>
    </xdr:from>
    <xdr:ext cx="534377" cy="259045"/>
    <xdr:sp macro="" textlink="">
      <xdr:nvSpPr>
        <xdr:cNvPr id="467" name="n_1mainValue【一般廃棄物処理施設】&#10;一人当たり有形固定資産（償却資産）額"/>
        <xdr:cNvSpPr txBox="1"/>
      </xdr:nvSpPr>
      <xdr:spPr>
        <a:xfrm>
          <a:off x="21043411" y="70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40805</xdr:rowOff>
    </xdr:from>
    <xdr:ext cx="534377" cy="259045"/>
    <xdr:sp macro="" textlink="">
      <xdr:nvSpPr>
        <xdr:cNvPr id="468" name="n_2mainValue【一般廃棄物処理施設】&#10;一人当たり有形固定資産（償却資産）額"/>
        <xdr:cNvSpPr txBox="1"/>
      </xdr:nvSpPr>
      <xdr:spPr>
        <a:xfrm>
          <a:off x="20167111" y="7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59276</xdr:rowOff>
    </xdr:from>
    <xdr:ext cx="534377" cy="259045"/>
    <xdr:sp macro="" textlink="">
      <xdr:nvSpPr>
        <xdr:cNvPr id="469" name="n_3mainValue【一般廃棄物処理施設】&#10;一人当たり有形固定資産（償却資産）額"/>
        <xdr:cNvSpPr txBox="1"/>
      </xdr:nvSpPr>
      <xdr:spPr>
        <a:xfrm>
          <a:off x="19278111" y="70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51593</xdr:rowOff>
    </xdr:from>
    <xdr:ext cx="534377" cy="259045"/>
    <xdr:sp macro="" textlink="">
      <xdr:nvSpPr>
        <xdr:cNvPr id="470" name="n_4mainValue【一般廃棄物処理施設】&#10;一人当たり有形固定資産（償却資産）額"/>
        <xdr:cNvSpPr txBox="1"/>
      </xdr:nvSpPr>
      <xdr:spPr>
        <a:xfrm>
          <a:off x="18389111" y="70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1" name="テキスト ボックス 48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3" name="テキスト ボックス 48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1" name="テキスト ボックス 49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94" name="直線コネクタ 493"/>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95"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96" name="直線コネクタ 495"/>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97"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8" name="直線コネクタ 49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499" name="【保健センター・保健所】&#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00" name="フローチャート: 判断 499"/>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01" name="フローチャート: 判断 500"/>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02" name="フローチャート: 判断 501"/>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03" name="フローチャート: 判断 502"/>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04" name="フローチャート: 判断 503"/>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119380</xdr:rowOff>
    </xdr:from>
    <xdr:to>
      <xdr:col>85</xdr:col>
      <xdr:colOff>177800</xdr:colOff>
      <xdr:row>58</xdr:row>
      <xdr:rowOff>49530</xdr:rowOff>
    </xdr:to>
    <xdr:sp macro="" textlink="">
      <xdr:nvSpPr>
        <xdr:cNvPr id="510" name="楕円 509"/>
        <xdr:cNvSpPr/>
      </xdr:nvSpPr>
      <xdr:spPr>
        <a:xfrm>
          <a:off x="162687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142257</xdr:rowOff>
    </xdr:from>
    <xdr:ext cx="405111" cy="259045"/>
    <xdr:sp macro="" textlink="">
      <xdr:nvSpPr>
        <xdr:cNvPr id="511" name="【保健センター・保健所】&#10;有形固定資産減価償却率該当値テキスト"/>
        <xdr:cNvSpPr txBox="1"/>
      </xdr:nvSpPr>
      <xdr:spPr>
        <a:xfrm>
          <a:off x="16357600"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87630</xdr:rowOff>
    </xdr:from>
    <xdr:to>
      <xdr:col>81</xdr:col>
      <xdr:colOff>101600</xdr:colOff>
      <xdr:row>58</xdr:row>
      <xdr:rowOff>17780</xdr:rowOff>
    </xdr:to>
    <xdr:sp macro="" textlink="">
      <xdr:nvSpPr>
        <xdr:cNvPr id="512" name="楕円 511"/>
        <xdr:cNvSpPr/>
      </xdr:nvSpPr>
      <xdr:spPr>
        <a:xfrm>
          <a:off x="1543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138430</xdr:rowOff>
    </xdr:from>
    <xdr:to>
      <xdr:col>85</xdr:col>
      <xdr:colOff>127000</xdr:colOff>
      <xdr:row>57</xdr:row>
      <xdr:rowOff>170180</xdr:rowOff>
    </xdr:to>
    <xdr:cxnSp macro="">
      <xdr:nvCxnSpPr>
        <xdr:cNvPr id="513" name="直線コネクタ 512"/>
        <xdr:cNvCxnSpPr/>
      </xdr:nvCxnSpPr>
      <xdr:spPr>
        <a:xfrm>
          <a:off x="15481300" y="991108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68580</xdr:rowOff>
    </xdr:from>
    <xdr:to>
      <xdr:col>76</xdr:col>
      <xdr:colOff>165100</xdr:colOff>
      <xdr:row>57</xdr:row>
      <xdr:rowOff>170180</xdr:rowOff>
    </xdr:to>
    <xdr:sp macro="" textlink="">
      <xdr:nvSpPr>
        <xdr:cNvPr id="514" name="楕円 513"/>
        <xdr:cNvSpPr/>
      </xdr:nvSpPr>
      <xdr:spPr>
        <a:xfrm>
          <a:off x="14541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119380</xdr:rowOff>
    </xdr:from>
    <xdr:to>
      <xdr:col>81</xdr:col>
      <xdr:colOff>50800</xdr:colOff>
      <xdr:row>57</xdr:row>
      <xdr:rowOff>138430</xdr:rowOff>
    </xdr:to>
    <xdr:cxnSp macro="">
      <xdr:nvCxnSpPr>
        <xdr:cNvPr id="515" name="直線コネクタ 514"/>
        <xdr:cNvCxnSpPr/>
      </xdr:nvCxnSpPr>
      <xdr:spPr>
        <a:xfrm>
          <a:off x="14592300" y="9892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39370</xdr:rowOff>
    </xdr:from>
    <xdr:to>
      <xdr:col>72</xdr:col>
      <xdr:colOff>38100</xdr:colOff>
      <xdr:row>57</xdr:row>
      <xdr:rowOff>140970</xdr:rowOff>
    </xdr:to>
    <xdr:sp macro="" textlink="">
      <xdr:nvSpPr>
        <xdr:cNvPr id="516" name="楕円 515"/>
        <xdr:cNvSpPr/>
      </xdr:nvSpPr>
      <xdr:spPr>
        <a:xfrm>
          <a:off x="13652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90170</xdr:rowOff>
    </xdr:from>
    <xdr:to>
      <xdr:col>76</xdr:col>
      <xdr:colOff>114300</xdr:colOff>
      <xdr:row>57</xdr:row>
      <xdr:rowOff>119380</xdr:rowOff>
    </xdr:to>
    <xdr:cxnSp macro="">
      <xdr:nvCxnSpPr>
        <xdr:cNvPr id="517" name="直線コネクタ 516"/>
        <xdr:cNvCxnSpPr/>
      </xdr:nvCxnSpPr>
      <xdr:spPr>
        <a:xfrm>
          <a:off x="13703300" y="98628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15240</xdr:rowOff>
    </xdr:from>
    <xdr:to>
      <xdr:col>67</xdr:col>
      <xdr:colOff>101600</xdr:colOff>
      <xdr:row>57</xdr:row>
      <xdr:rowOff>116840</xdr:rowOff>
    </xdr:to>
    <xdr:sp macro="" textlink="">
      <xdr:nvSpPr>
        <xdr:cNvPr id="518" name="楕円 517"/>
        <xdr:cNvSpPr/>
      </xdr:nvSpPr>
      <xdr:spPr>
        <a:xfrm>
          <a:off x="12763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66040</xdr:rowOff>
    </xdr:from>
    <xdr:to>
      <xdr:col>71</xdr:col>
      <xdr:colOff>177800</xdr:colOff>
      <xdr:row>57</xdr:row>
      <xdr:rowOff>90170</xdr:rowOff>
    </xdr:to>
    <xdr:cxnSp macro="">
      <xdr:nvCxnSpPr>
        <xdr:cNvPr id="519" name="直線コネクタ 518"/>
        <xdr:cNvCxnSpPr/>
      </xdr:nvCxnSpPr>
      <xdr:spPr>
        <a:xfrm>
          <a:off x="12814300" y="983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520" name="n_1aveValue【保健センター・保健所】&#10;有形固定資産減価償却率"/>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21"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522"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23"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34307</xdr:rowOff>
    </xdr:from>
    <xdr:ext cx="405111" cy="259045"/>
    <xdr:sp macro="" textlink="">
      <xdr:nvSpPr>
        <xdr:cNvPr id="524" name="n_1mainValue【保健センター・保健所】&#10;有形固定資産減価償却率"/>
        <xdr:cNvSpPr txBox="1"/>
      </xdr:nvSpPr>
      <xdr:spPr>
        <a:xfrm>
          <a:off x="15266044" y="963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15257</xdr:rowOff>
    </xdr:from>
    <xdr:ext cx="405111" cy="259045"/>
    <xdr:sp macro="" textlink="">
      <xdr:nvSpPr>
        <xdr:cNvPr id="525" name="n_2mainValue【保健センター・保健所】&#10;有形固定資産減価償却率"/>
        <xdr:cNvSpPr txBox="1"/>
      </xdr:nvSpPr>
      <xdr:spPr>
        <a:xfrm>
          <a:off x="14389744" y="961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157497</xdr:rowOff>
    </xdr:from>
    <xdr:ext cx="405111" cy="259045"/>
    <xdr:sp macro="" textlink="">
      <xdr:nvSpPr>
        <xdr:cNvPr id="526" name="n_3mainValue【保健センター・保健所】&#10;有形固定資産減価償却率"/>
        <xdr:cNvSpPr txBox="1"/>
      </xdr:nvSpPr>
      <xdr:spPr>
        <a:xfrm>
          <a:off x="13500744"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133367</xdr:rowOff>
    </xdr:from>
    <xdr:ext cx="405111" cy="259045"/>
    <xdr:sp macro="" textlink="">
      <xdr:nvSpPr>
        <xdr:cNvPr id="527" name="n_4mainValue【保健センター・保健所】&#10;有形固定資産減価償却率"/>
        <xdr:cNvSpPr txBox="1"/>
      </xdr:nvSpPr>
      <xdr:spPr>
        <a:xfrm>
          <a:off x="12611744"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3" name="テキスト ボックス 5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5" name="テキスト ボックス 5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7" name="テキスト ボックス 5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51" name="直線コネクタ 550"/>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52"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53" name="直線コネクタ 552"/>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54"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55" name="直線コネクタ 554"/>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556" name="【保健センター・保健所】&#10;一人当たり面積平均値テキスト"/>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57" name="フローチャート: 判断 556"/>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58" name="フローチャート: 判断 557"/>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59" name="フローチャート: 判断 558"/>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60" name="フローチャート: 判断 559"/>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61" name="フローチャート: 判断 560"/>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78740</xdr:rowOff>
    </xdr:from>
    <xdr:to>
      <xdr:col>116</xdr:col>
      <xdr:colOff>114300</xdr:colOff>
      <xdr:row>57</xdr:row>
      <xdr:rowOff>8890</xdr:rowOff>
    </xdr:to>
    <xdr:sp macro="" textlink="">
      <xdr:nvSpPr>
        <xdr:cNvPr id="567" name="楕円 566"/>
        <xdr:cNvSpPr/>
      </xdr:nvSpPr>
      <xdr:spPr>
        <a:xfrm>
          <a:off x="22110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101617</xdr:rowOff>
    </xdr:from>
    <xdr:ext cx="469744" cy="259045"/>
    <xdr:sp macro="" textlink="">
      <xdr:nvSpPr>
        <xdr:cNvPr id="568" name="【保健センター・保健所】&#10;一人当たり面積該当値テキスト"/>
        <xdr:cNvSpPr txBox="1"/>
      </xdr:nvSpPr>
      <xdr:spPr>
        <a:xfrm>
          <a:off x="22199600"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97790</xdr:rowOff>
    </xdr:from>
    <xdr:to>
      <xdr:col>112</xdr:col>
      <xdr:colOff>38100</xdr:colOff>
      <xdr:row>57</xdr:row>
      <xdr:rowOff>27940</xdr:rowOff>
    </xdr:to>
    <xdr:sp macro="" textlink="">
      <xdr:nvSpPr>
        <xdr:cNvPr id="569" name="楕円 568"/>
        <xdr:cNvSpPr/>
      </xdr:nvSpPr>
      <xdr:spPr>
        <a:xfrm>
          <a:off x="2127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129540</xdr:rowOff>
    </xdr:from>
    <xdr:to>
      <xdr:col>116</xdr:col>
      <xdr:colOff>63500</xdr:colOff>
      <xdr:row>56</xdr:row>
      <xdr:rowOff>148590</xdr:rowOff>
    </xdr:to>
    <xdr:cxnSp macro="">
      <xdr:nvCxnSpPr>
        <xdr:cNvPr id="570" name="直線コネクタ 569"/>
        <xdr:cNvCxnSpPr/>
      </xdr:nvCxnSpPr>
      <xdr:spPr>
        <a:xfrm flipV="1">
          <a:off x="21323300" y="9730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116840</xdr:rowOff>
    </xdr:from>
    <xdr:to>
      <xdr:col>107</xdr:col>
      <xdr:colOff>101600</xdr:colOff>
      <xdr:row>57</xdr:row>
      <xdr:rowOff>46990</xdr:rowOff>
    </xdr:to>
    <xdr:sp macro="" textlink="">
      <xdr:nvSpPr>
        <xdr:cNvPr id="571" name="楕円 570"/>
        <xdr:cNvSpPr/>
      </xdr:nvSpPr>
      <xdr:spPr>
        <a:xfrm>
          <a:off x="2038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148590</xdr:rowOff>
    </xdr:from>
    <xdr:to>
      <xdr:col>111</xdr:col>
      <xdr:colOff>177800</xdr:colOff>
      <xdr:row>56</xdr:row>
      <xdr:rowOff>167640</xdr:rowOff>
    </xdr:to>
    <xdr:cxnSp macro="">
      <xdr:nvCxnSpPr>
        <xdr:cNvPr id="572" name="直線コネクタ 571"/>
        <xdr:cNvCxnSpPr/>
      </xdr:nvCxnSpPr>
      <xdr:spPr>
        <a:xfrm flipV="1">
          <a:off x="20434300" y="9749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139700</xdr:rowOff>
    </xdr:from>
    <xdr:to>
      <xdr:col>102</xdr:col>
      <xdr:colOff>165100</xdr:colOff>
      <xdr:row>57</xdr:row>
      <xdr:rowOff>69850</xdr:rowOff>
    </xdr:to>
    <xdr:sp macro="" textlink="">
      <xdr:nvSpPr>
        <xdr:cNvPr id="573" name="楕円 572"/>
        <xdr:cNvSpPr/>
      </xdr:nvSpPr>
      <xdr:spPr>
        <a:xfrm>
          <a:off x="19494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167640</xdr:rowOff>
    </xdr:from>
    <xdr:to>
      <xdr:col>107</xdr:col>
      <xdr:colOff>50800</xdr:colOff>
      <xdr:row>57</xdr:row>
      <xdr:rowOff>19050</xdr:rowOff>
    </xdr:to>
    <xdr:cxnSp macro="">
      <xdr:nvCxnSpPr>
        <xdr:cNvPr id="574" name="直線コネクタ 573"/>
        <xdr:cNvCxnSpPr/>
      </xdr:nvCxnSpPr>
      <xdr:spPr>
        <a:xfrm flipV="1">
          <a:off x="19545300" y="9768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158750</xdr:rowOff>
    </xdr:from>
    <xdr:to>
      <xdr:col>98</xdr:col>
      <xdr:colOff>38100</xdr:colOff>
      <xdr:row>57</xdr:row>
      <xdr:rowOff>88900</xdr:rowOff>
    </xdr:to>
    <xdr:sp macro="" textlink="">
      <xdr:nvSpPr>
        <xdr:cNvPr id="575" name="楕円 574"/>
        <xdr:cNvSpPr/>
      </xdr:nvSpPr>
      <xdr:spPr>
        <a:xfrm>
          <a:off x="18605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19050</xdr:rowOff>
    </xdr:from>
    <xdr:to>
      <xdr:col>102</xdr:col>
      <xdr:colOff>114300</xdr:colOff>
      <xdr:row>57</xdr:row>
      <xdr:rowOff>38100</xdr:rowOff>
    </xdr:to>
    <xdr:cxnSp macro="">
      <xdr:nvCxnSpPr>
        <xdr:cNvPr id="576" name="直線コネクタ 575"/>
        <xdr:cNvCxnSpPr/>
      </xdr:nvCxnSpPr>
      <xdr:spPr>
        <a:xfrm flipV="1">
          <a:off x="18656300" y="979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77"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78" name="n_2aveValue【保健センター・保健所】&#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579" name="n_3aveValue【保健センター・保健所】&#10;一人当たり面積"/>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580" name="n_4aveValue【保健センター・保健所】&#10;一人当たり面積"/>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44467</xdr:rowOff>
    </xdr:from>
    <xdr:ext cx="469744" cy="259045"/>
    <xdr:sp macro="" textlink="">
      <xdr:nvSpPr>
        <xdr:cNvPr id="581" name="n_1mainValue【保健センター・保健所】&#10;一人当たり面積"/>
        <xdr:cNvSpPr txBox="1"/>
      </xdr:nvSpPr>
      <xdr:spPr>
        <a:xfrm>
          <a:off x="21075727" y="947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63517</xdr:rowOff>
    </xdr:from>
    <xdr:ext cx="469744" cy="259045"/>
    <xdr:sp macro="" textlink="">
      <xdr:nvSpPr>
        <xdr:cNvPr id="582" name="n_2mainValue【保健センター・保健所】&#10;一人当たり面積"/>
        <xdr:cNvSpPr txBox="1"/>
      </xdr:nvSpPr>
      <xdr:spPr>
        <a:xfrm>
          <a:off x="201994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86377</xdr:rowOff>
    </xdr:from>
    <xdr:ext cx="469744" cy="259045"/>
    <xdr:sp macro="" textlink="">
      <xdr:nvSpPr>
        <xdr:cNvPr id="583" name="n_3mainValue【保健センター・保健所】&#10;一人当たり面積"/>
        <xdr:cNvSpPr txBox="1"/>
      </xdr:nvSpPr>
      <xdr:spPr>
        <a:xfrm>
          <a:off x="193104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105427</xdr:rowOff>
    </xdr:from>
    <xdr:ext cx="469744" cy="259045"/>
    <xdr:sp macro="" textlink="">
      <xdr:nvSpPr>
        <xdr:cNvPr id="584" name="n_4mainValue【保健センター・保健所】&#10;一人当たり面積"/>
        <xdr:cNvSpPr txBox="1"/>
      </xdr:nvSpPr>
      <xdr:spPr>
        <a:xfrm>
          <a:off x="18421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3" name="テキスト ボックス 6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3" name="テキスト ボックス 6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26" name="直線コネクタ 625"/>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27"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28" name="直線コネクタ 627"/>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2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0" name="直線コネクタ 62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31"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32" name="フローチャート: 判断 631"/>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33" name="フローチャート: 判断 63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34" name="フローチャート: 判断 633"/>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35" name="フローチャート: 判断 634"/>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36" name="フローチャート: 判断 635"/>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138068</xdr:rowOff>
    </xdr:from>
    <xdr:to>
      <xdr:col>85</xdr:col>
      <xdr:colOff>177800</xdr:colOff>
      <xdr:row>109</xdr:row>
      <xdr:rowOff>68218</xdr:rowOff>
    </xdr:to>
    <xdr:sp macro="" textlink="">
      <xdr:nvSpPr>
        <xdr:cNvPr id="642" name="楕円 641"/>
        <xdr:cNvSpPr/>
      </xdr:nvSpPr>
      <xdr:spPr>
        <a:xfrm>
          <a:off x="162687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52995</xdr:rowOff>
    </xdr:from>
    <xdr:ext cx="405111" cy="259045"/>
    <xdr:sp macro="" textlink="">
      <xdr:nvSpPr>
        <xdr:cNvPr id="643" name="【庁舎】&#10;有形固定資産減価償却率該当値テキスト"/>
        <xdr:cNvSpPr txBox="1"/>
      </xdr:nvSpPr>
      <xdr:spPr>
        <a:xfrm>
          <a:off x="16357600" y="1856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644" name="楕円 643"/>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17418</xdr:rowOff>
    </xdr:from>
    <xdr:to>
      <xdr:col>85</xdr:col>
      <xdr:colOff>127000</xdr:colOff>
      <xdr:row>109</xdr:row>
      <xdr:rowOff>19050</xdr:rowOff>
    </xdr:to>
    <xdr:cxnSp macro="">
      <xdr:nvCxnSpPr>
        <xdr:cNvPr id="645" name="直線コネクタ 644"/>
        <xdr:cNvCxnSpPr/>
      </xdr:nvCxnSpPr>
      <xdr:spPr>
        <a:xfrm flipV="1">
          <a:off x="15481300" y="187054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138068</xdr:rowOff>
    </xdr:from>
    <xdr:to>
      <xdr:col>76</xdr:col>
      <xdr:colOff>165100</xdr:colOff>
      <xdr:row>109</xdr:row>
      <xdr:rowOff>68218</xdr:rowOff>
    </xdr:to>
    <xdr:sp macro="" textlink="">
      <xdr:nvSpPr>
        <xdr:cNvPr id="646" name="楕円 645"/>
        <xdr:cNvSpPr/>
      </xdr:nvSpPr>
      <xdr:spPr>
        <a:xfrm>
          <a:off x="14541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17418</xdr:rowOff>
    </xdr:from>
    <xdr:to>
      <xdr:col>81</xdr:col>
      <xdr:colOff>50800</xdr:colOff>
      <xdr:row>109</xdr:row>
      <xdr:rowOff>19050</xdr:rowOff>
    </xdr:to>
    <xdr:cxnSp macro="">
      <xdr:nvCxnSpPr>
        <xdr:cNvPr id="647" name="直線コネクタ 646"/>
        <xdr:cNvCxnSpPr/>
      </xdr:nvCxnSpPr>
      <xdr:spPr>
        <a:xfrm>
          <a:off x="14592300" y="187054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149498</xdr:rowOff>
    </xdr:from>
    <xdr:to>
      <xdr:col>72</xdr:col>
      <xdr:colOff>38100</xdr:colOff>
      <xdr:row>109</xdr:row>
      <xdr:rowOff>79648</xdr:rowOff>
    </xdr:to>
    <xdr:sp macro="" textlink="">
      <xdr:nvSpPr>
        <xdr:cNvPr id="648" name="楕円 647"/>
        <xdr:cNvSpPr/>
      </xdr:nvSpPr>
      <xdr:spPr>
        <a:xfrm>
          <a:off x="13652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17418</xdr:rowOff>
    </xdr:from>
    <xdr:to>
      <xdr:col>76</xdr:col>
      <xdr:colOff>114300</xdr:colOff>
      <xdr:row>109</xdr:row>
      <xdr:rowOff>28848</xdr:rowOff>
    </xdr:to>
    <xdr:cxnSp macro="">
      <xdr:nvCxnSpPr>
        <xdr:cNvPr id="649" name="直線コネクタ 648"/>
        <xdr:cNvCxnSpPr/>
      </xdr:nvCxnSpPr>
      <xdr:spPr>
        <a:xfrm flipV="1">
          <a:off x="13703300" y="187054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134801</xdr:rowOff>
    </xdr:from>
    <xdr:to>
      <xdr:col>67</xdr:col>
      <xdr:colOff>101600</xdr:colOff>
      <xdr:row>109</xdr:row>
      <xdr:rowOff>64951</xdr:rowOff>
    </xdr:to>
    <xdr:sp macro="" textlink="">
      <xdr:nvSpPr>
        <xdr:cNvPr id="650" name="楕円 649"/>
        <xdr:cNvSpPr/>
      </xdr:nvSpPr>
      <xdr:spPr>
        <a:xfrm>
          <a:off x="12763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14151</xdr:rowOff>
    </xdr:from>
    <xdr:to>
      <xdr:col>71</xdr:col>
      <xdr:colOff>177800</xdr:colOff>
      <xdr:row>109</xdr:row>
      <xdr:rowOff>28848</xdr:rowOff>
    </xdr:to>
    <xdr:cxnSp macro="">
      <xdr:nvCxnSpPr>
        <xdr:cNvPr id="651" name="直線コネクタ 650"/>
        <xdr:cNvCxnSpPr/>
      </xdr:nvCxnSpPr>
      <xdr:spPr>
        <a:xfrm>
          <a:off x="12814300" y="187022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5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53"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54"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55"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656" name="n_1mainValue【庁舎】&#10;有形固定資産減価償却率"/>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59345</xdr:rowOff>
    </xdr:from>
    <xdr:ext cx="405111" cy="259045"/>
    <xdr:sp macro="" textlink="">
      <xdr:nvSpPr>
        <xdr:cNvPr id="657" name="n_2mainValue【庁舎】&#10;有形固定資産減価償却率"/>
        <xdr:cNvSpPr txBox="1"/>
      </xdr:nvSpPr>
      <xdr:spPr>
        <a:xfrm>
          <a:off x="14389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70775</xdr:rowOff>
    </xdr:from>
    <xdr:ext cx="405111" cy="259045"/>
    <xdr:sp macro="" textlink="">
      <xdr:nvSpPr>
        <xdr:cNvPr id="658" name="n_3mainValue【庁舎】&#10;有形固定資産減価償却率"/>
        <xdr:cNvSpPr txBox="1"/>
      </xdr:nvSpPr>
      <xdr:spPr>
        <a:xfrm>
          <a:off x="13500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56078</xdr:rowOff>
    </xdr:from>
    <xdr:ext cx="405111" cy="259045"/>
    <xdr:sp macro="" textlink="">
      <xdr:nvSpPr>
        <xdr:cNvPr id="659" name="n_4mainValue【庁舎】&#10;有形固定資産減価償却率"/>
        <xdr:cNvSpPr txBox="1"/>
      </xdr:nvSpPr>
      <xdr:spPr>
        <a:xfrm>
          <a:off x="12611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0" name="直線コネクタ 6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1" name="テキスト ボックス 6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2" name="直線コネクタ 6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3" name="テキスト ボックス 6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4" name="直線コネクタ 6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5" name="テキスト ボックス 6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6" name="直線コネクタ 6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7" name="テキスト ボックス 6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81" name="直線コネクタ 680"/>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82"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83" name="直線コネクタ 682"/>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84"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85" name="直線コネクタ 684"/>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686" name="【庁舎】&#10;一人当たり面積平均値テキスト"/>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87" name="フローチャート: 判断 686"/>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688" name="フローチャート: 判断 687"/>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689" name="フローチャート: 判断 688"/>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690" name="フローチャート: 判断 689"/>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91" name="フローチャート: 判断 690"/>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99009</xdr:rowOff>
    </xdr:from>
    <xdr:to>
      <xdr:col>116</xdr:col>
      <xdr:colOff>114300</xdr:colOff>
      <xdr:row>102</xdr:row>
      <xdr:rowOff>29159</xdr:rowOff>
    </xdr:to>
    <xdr:sp macro="" textlink="">
      <xdr:nvSpPr>
        <xdr:cNvPr id="697" name="楕円 696"/>
        <xdr:cNvSpPr/>
      </xdr:nvSpPr>
      <xdr:spPr>
        <a:xfrm>
          <a:off x="22110700" y="174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52036</xdr:rowOff>
    </xdr:from>
    <xdr:ext cx="469744" cy="259045"/>
    <xdr:sp macro="" textlink="">
      <xdr:nvSpPr>
        <xdr:cNvPr id="698" name="【庁舎】&#10;一人当たり面積該当値テキスト"/>
        <xdr:cNvSpPr txBox="1"/>
      </xdr:nvSpPr>
      <xdr:spPr>
        <a:xfrm>
          <a:off x="22199600" y="1736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115926</xdr:rowOff>
    </xdr:from>
    <xdr:to>
      <xdr:col>112</xdr:col>
      <xdr:colOff>38100</xdr:colOff>
      <xdr:row>102</xdr:row>
      <xdr:rowOff>46076</xdr:rowOff>
    </xdr:to>
    <xdr:sp macro="" textlink="">
      <xdr:nvSpPr>
        <xdr:cNvPr id="699" name="楕円 698"/>
        <xdr:cNvSpPr/>
      </xdr:nvSpPr>
      <xdr:spPr>
        <a:xfrm>
          <a:off x="21272500" y="174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149809</xdr:rowOff>
    </xdr:from>
    <xdr:to>
      <xdr:col>116</xdr:col>
      <xdr:colOff>63500</xdr:colOff>
      <xdr:row>101</xdr:row>
      <xdr:rowOff>166726</xdr:rowOff>
    </xdr:to>
    <xdr:cxnSp macro="">
      <xdr:nvCxnSpPr>
        <xdr:cNvPr id="700" name="直線コネクタ 699"/>
        <xdr:cNvCxnSpPr/>
      </xdr:nvCxnSpPr>
      <xdr:spPr>
        <a:xfrm flipV="1">
          <a:off x="21323300" y="1746625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132842</xdr:rowOff>
    </xdr:from>
    <xdr:to>
      <xdr:col>107</xdr:col>
      <xdr:colOff>101600</xdr:colOff>
      <xdr:row>102</xdr:row>
      <xdr:rowOff>62992</xdr:rowOff>
    </xdr:to>
    <xdr:sp macro="" textlink="">
      <xdr:nvSpPr>
        <xdr:cNvPr id="701" name="楕円 700"/>
        <xdr:cNvSpPr/>
      </xdr:nvSpPr>
      <xdr:spPr>
        <a:xfrm>
          <a:off x="20383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166726</xdr:rowOff>
    </xdr:from>
    <xdr:to>
      <xdr:col>111</xdr:col>
      <xdr:colOff>177800</xdr:colOff>
      <xdr:row>102</xdr:row>
      <xdr:rowOff>12192</xdr:rowOff>
    </xdr:to>
    <xdr:cxnSp macro="">
      <xdr:nvCxnSpPr>
        <xdr:cNvPr id="702" name="直線コネクタ 701"/>
        <xdr:cNvCxnSpPr/>
      </xdr:nvCxnSpPr>
      <xdr:spPr>
        <a:xfrm flipV="1">
          <a:off x="20434300" y="1748317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104953</xdr:rowOff>
    </xdr:from>
    <xdr:to>
      <xdr:col>102</xdr:col>
      <xdr:colOff>165100</xdr:colOff>
      <xdr:row>108</xdr:row>
      <xdr:rowOff>35103</xdr:rowOff>
    </xdr:to>
    <xdr:sp macro="" textlink="">
      <xdr:nvSpPr>
        <xdr:cNvPr id="703" name="楕円 702"/>
        <xdr:cNvSpPr/>
      </xdr:nvSpPr>
      <xdr:spPr>
        <a:xfrm>
          <a:off x="19494500" y="184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xdr:rowOff>
    </xdr:from>
    <xdr:to>
      <xdr:col>107</xdr:col>
      <xdr:colOff>50800</xdr:colOff>
      <xdr:row>107</xdr:row>
      <xdr:rowOff>155753</xdr:rowOff>
    </xdr:to>
    <xdr:cxnSp macro="">
      <xdr:nvCxnSpPr>
        <xdr:cNvPr id="704" name="直線コネクタ 703"/>
        <xdr:cNvCxnSpPr/>
      </xdr:nvCxnSpPr>
      <xdr:spPr>
        <a:xfrm flipV="1">
          <a:off x="19545300" y="17500092"/>
          <a:ext cx="889000" cy="100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106324</xdr:rowOff>
    </xdr:from>
    <xdr:to>
      <xdr:col>98</xdr:col>
      <xdr:colOff>38100</xdr:colOff>
      <xdr:row>108</xdr:row>
      <xdr:rowOff>36474</xdr:rowOff>
    </xdr:to>
    <xdr:sp macro="" textlink="">
      <xdr:nvSpPr>
        <xdr:cNvPr id="705" name="楕円 704"/>
        <xdr:cNvSpPr/>
      </xdr:nvSpPr>
      <xdr:spPr>
        <a:xfrm>
          <a:off x="18605500" y="18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155753</xdr:rowOff>
    </xdr:from>
    <xdr:to>
      <xdr:col>102</xdr:col>
      <xdr:colOff>114300</xdr:colOff>
      <xdr:row>107</xdr:row>
      <xdr:rowOff>157124</xdr:rowOff>
    </xdr:to>
    <xdr:cxnSp macro="">
      <xdr:nvCxnSpPr>
        <xdr:cNvPr id="706" name="直線コネクタ 705"/>
        <xdr:cNvCxnSpPr/>
      </xdr:nvCxnSpPr>
      <xdr:spPr>
        <a:xfrm flipV="1">
          <a:off x="18656300" y="185009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07" name="n_1aveValue【庁舎】&#10;一人当たり面積"/>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708" name="n_2aveValue【庁舎】&#10;一人当たり面積"/>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09"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10"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62603</xdr:rowOff>
    </xdr:from>
    <xdr:ext cx="469744" cy="259045"/>
    <xdr:sp macro="" textlink="">
      <xdr:nvSpPr>
        <xdr:cNvPr id="711" name="n_1mainValue【庁舎】&#10;一人当たり面積"/>
        <xdr:cNvSpPr txBox="1"/>
      </xdr:nvSpPr>
      <xdr:spPr>
        <a:xfrm>
          <a:off x="21075727" y="172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79519</xdr:rowOff>
    </xdr:from>
    <xdr:ext cx="469744" cy="259045"/>
    <xdr:sp macro="" textlink="">
      <xdr:nvSpPr>
        <xdr:cNvPr id="712" name="n_2mainValue【庁舎】&#10;一人当たり面積"/>
        <xdr:cNvSpPr txBox="1"/>
      </xdr:nvSpPr>
      <xdr:spPr>
        <a:xfrm>
          <a:off x="201994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26230</xdr:rowOff>
    </xdr:from>
    <xdr:ext cx="469744" cy="259045"/>
    <xdr:sp macro="" textlink="">
      <xdr:nvSpPr>
        <xdr:cNvPr id="713" name="n_3mainValue【庁舎】&#10;一人当たり面積"/>
        <xdr:cNvSpPr txBox="1"/>
      </xdr:nvSpPr>
      <xdr:spPr>
        <a:xfrm>
          <a:off x="19310427" y="185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27601</xdr:rowOff>
    </xdr:from>
    <xdr:ext cx="469744" cy="259045"/>
    <xdr:sp macro="" textlink="">
      <xdr:nvSpPr>
        <xdr:cNvPr id="714" name="n_4mainValue【庁舎】&#10;一人当たり面積"/>
        <xdr:cNvSpPr txBox="1"/>
      </xdr:nvSpPr>
      <xdr:spPr>
        <a:xfrm>
          <a:off x="18421427" y="185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％となっている。老朽化がかなり進んでいることから長寿命化や改修について検討をしていく必要がある。一人当たりの面積は類似団体の</a:t>
          </a:r>
          <a:r>
            <a:rPr kumimoji="1" lang="en-US" altLang="ja-JP" sz="1300">
              <a:latin typeface="ＭＳ Ｐゴシック" panose="020B0600070205080204" pitchFamily="50" charset="-128"/>
              <a:ea typeface="ＭＳ Ｐゴシック" panose="020B0600070205080204" pitchFamily="50" charset="-128"/>
            </a:rPr>
            <a:t>0.099</a:t>
          </a:r>
          <a:r>
            <a:rPr kumimoji="1" lang="ja-JP" altLang="en-US" sz="1300">
              <a:latin typeface="ＭＳ Ｐゴシック" panose="020B0600070205080204" pitchFamily="50" charset="-128"/>
              <a:ea typeface="ＭＳ Ｐゴシック" panose="020B0600070205080204" pitchFamily="50" charset="-128"/>
            </a:rPr>
            <a:t>ｍより</a:t>
          </a:r>
          <a:r>
            <a:rPr kumimoji="1" lang="en-US" altLang="ja-JP" sz="1300">
              <a:latin typeface="ＭＳ Ｐゴシック" panose="020B0600070205080204" pitchFamily="50" charset="-128"/>
              <a:ea typeface="ＭＳ Ｐゴシック" panose="020B0600070205080204" pitchFamily="50" charset="-128"/>
            </a:rPr>
            <a:t>0.025</a:t>
          </a:r>
          <a:r>
            <a:rPr kumimoji="1" lang="ja-JP" altLang="en-US" sz="1300">
              <a:latin typeface="ＭＳ Ｐゴシック" panose="020B0600070205080204" pitchFamily="50" charset="-128"/>
              <a:ea typeface="ＭＳ Ｐゴシック" panose="020B0600070205080204" pitchFamily="50" charset="-128"/>
            </a:rPr>
            <a:t>ｍ高い</a:t>
          </a:r>
          <a:r>
            <a:rPr kumimoji="1" lang="en-US" altLang="ja-JP" sz="1300">
              <a:latin typeface="ＭＳ Ｐゴシック" panose="020B0600070205080204" pitchFamily="50" charset="-128"/>
              <a:ea typeface="ＭＳ Ｐゴシック" panose="020B0600070205080204" pitchFamily="50" charset="-128"/>
            </a:rPr>
            <a:t>0.124</a:t>
          </a:r>
          <a:r>
            <a:rPr kumimoji="1" lang="ja-JP" altLang="en-US" sz="1300">
              <a:latin typeface="ＭＳ Ｐゴシック" panose="020B0600070205080204" pitchFamily="50" charset="-128"/>
              <a:ea typeface="ＭＳ Ｐゴシック" panose="020B0600070205080204" pitchFamily="50" charset="-128"/>
            </a:rPr>
            <a:t>ｍとなっている。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％低い</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％となっている。類似団体より施設の老朽化は進んでいないが、設備の故障が頻繁に発生しているため今後の整備方針について検討が必要である。一人当たりの有形固定資産額は類似団体の</a:t>
          </a:r>
          <a:r>
            <a:rPr kumimoji="1" lang="en-US" altLang="ja-JP" sz="1300">
              <a:latin typeface="ＭＳ Ｐゴシック" panose="020B0600070205080204" pitchFamily="50" charset="-128"/>
              <a:ea typeface="ＭＳ Ｐゴシック" panose="020B0600070205080204" pitchFamily="50" charset="-128"/>
            </a:rPr>
            <a:t>145,465</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80,567</a:t>
          </a:r>
          <a:r>
            <a:rPr kumimoji="1" lang="ja-JP" altLang="en-US" sz="1300">
              <a:latin typeface="ＭＳ Ｐゴシック" panose="020B0600070205080204" pitchFamily="50" charset="-128"/>
              <a:ea typeface="ＭＳ Ｐゴシック" panose="020B0600070205080204" pitchFamily="50" charset="-128"/>
            </a:rPr>
            <a:t>円低い</a:t>
          </a:r>
          <a:r>
            <a:rPr kumimoji="1" lang="en-US" altLang="ja-JP" sz="1300">
              <a:latin typeface="ＭＳ Ｐゴシック" panose="020B0600070205080204" pitchFamily="50" charset="-128"/>
              <a:ea typeface="ＭＳ Ｐゴシック" panose="020B0600070205080204" pitchFamily="50" charset="-128"/>
            </a:rPr>
            <a:t>64,898</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％低い</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人当たりの面積は類似団体の</a:t>
          </a:r>
          <a:r>
            <a:rPr kumimoji="1" lang="en-US" altLang="ja-JP" sz="1300">
              <a:latin typeface="ＭＳ Ｐゴシック" panose="020B0600070205080204" pitchFamily="50" charset="-128"/>
              <a:ea typeface="ＭＳ Ｐゴシック" panose="020B0600070205080204" pitchFamily="50" charset="-128"/>
            </a:rPr>
            <a:t>0.405㎡</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0.185㎡</a:t>
          </a:r>
          <a:r>
            <a:rPr kumimoji="1" lang="ja-JP" altLang="en-US" sz="1300">
              <a:latin typeface="ＭＳ Ｐゴシック" panose="020B0600070205080204" pitchFamily="50" charset="-128"/>
              <a:ea typeface="ＭＳ Ｐゴシック" panose="020B0600070205080204" pitchFamily="50" charset="-128"/>
            </a:rPr>
            <a:t>多い</a:t>
          </a:r>
          <a:r>
            <a:rPr kumimoji="1" lang="en-US" altLang="ja-JP" sz="1300">
              <a:latin typeface="ＭＳ Ｐゴシック" panose="020B0600070205080204" pitchFamily="50" charset="-128"/>
              <a:ea typeface="ＭＳ Ｐゴシック" panose="020B0600070205080204" pitchFamily="50" charset="-128"/>
            </a:rPr>
            <a:t>0.590㎡</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保険センター・保健所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％となっている。比較的新しい施設となっていることから類似団体より低くなっている。一人当たりの面積は類似団体の</a:t>
          </a:r>
          <a:r>
            <a:rPr kumimoji="1" lang="en-US" altLang="ja-JP" sz="1300">
              <a:latin typeface="ＭＳ Ｐゴシック" panose="020B0600070205080204" pitchFamily="50" charset="-128"/>
              <a:ea typeface="ＭＳ Ｐゴシック" panose="020B0600070205080204" pitchFamily="50" charset="-128"/>
            </a:rPr>
            <a:t>0.106㎡</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多い</a:t>
          </a:r>
          <a:r>
            <a:rPr kumimoji="1" lang="en-US" altLang="ja-JP" sz="1300">
              <a:latin typeface="ＭＳ Ｐゴシック" panose="020B0600070205080204" pitchFamily="50" charset="-128"/>
              <a:ea typeface="ＭＳ Ｐゴシック" panose="020B0600070205080204" pitchFamily="50" charset="-128"/>
            </a:rPr>
            <a:t>0.346㎡</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％低い</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人当たりの面積は類似団体の</a:t>
          </a:r>
          <a:r>
            <a:rPr kumimoji="1" lang="en-US" altLang="ja-JP" sz="1300">
              <a:latin typeface="ＭＳ Ｐゴシック" panose="020B0600070205080204" pitchFamily="50" charset="-128"/>
              <a:ea typeface="ＭＳ Ｐゴシック" panose="020B0600070205080204" pitchFamily="50" charset="-128"/>
            </a:rPr>
            <a:t>0.194㎡</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多い</a:t>
          </a:r>
          <a:r>
            <a:rPr kumimoji="1" lang="en-US" altLang="ja-JP" sz="1300">
              <a:latin typeface="ＭＳ Ｐゴシック" panose="020B0600070205080204" pitchFamily="50" charset="-128"/>
              <a:ea typeface="ＭＳ Ｐゴシック" panose="020B0600070205080204" pitchFamily="50" charset="-128"/>
            </a:rPr>
            <a:t>0.194㎡</a:t>
          </a:r>
          <a:r>
            <a:rPr kumimoji="1" lang="ja-JP" altLang="en-US" sz="1300">
              <a:latin typeface="ＭＳ Ｐゴシック" panose="020B0600070205080204" pitchFamily="50" charset="-128"/>
              <a:ea typeface="ＭＳ Ｐゴシック" panose="020B0600070205080204" pitchFamily="50" charset="-128"/>
            </a:rPr>
            <a:t>となっている。類似団体と近い状況にある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46.3</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％となっている。耐震改修も未了となっていることから早急に方向性を決定する必要がある。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605_&#19978;&#23500;&#33391;&#373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61.5</v>
          </cell>
          <cell r="BX51">
            <v>55.8</v>
          </cell>
          <cell r="CF51">
            <v>40.6</v>
          </cell>
          <cell r="CN51">
            <v>36.799999999999997</v>
          </cell>
          <cell r="CV51">
            <v>18.5</v>
          </cell>
        </row>
        <row r="53">
          <cell r="BP53">
            <v>64.599999999999994</v>
          </cell>
          <cell r="BX53">
            <v>64.7</v>
          </cell>
          <cell r="CF53">
            <v>67.2</v>
          </cell>
          <cell r="CN53">
            <v>68.7</v>
          </cell>
          <cell r="CV53">
            <v>68.5</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61.5</v>
          </cell>
          <cell r="BX73">
            <v>55.8</v>
          </cell>
          <cell r="CF73">
            <v>40.6</v>
          </cell>
          <cell r="CN73">
            <v>36.799999999999997</v>
          </cell>
          <cell r="CV73">
            <v>18.5</v>
          </cell>
        </row>
        <row r="75">
          <cell r="BP75">
            <v>10.6</v>
          </cell>
          <cell r="BX75">
            <v>9</v>
          </cell>
          <cell r="CF75">
            <v>7.5</v>
          </cell>
          <cell r="CN75">
            <v>6.5</v>
          </cell>
          <cell r="CV75">
            <v>7.2</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9228255</v>
      </c>
      <c r="BO4" s="375"/>
      <c r="BP4" s="375"/>
      <c r="BQ4" s="375"/>
      <c r="BR4" s="375"/>
      <c r="BS4" s="375"/>
      <c r="BT4" s="375"/>
      <c r="BU4" s="376"/>
      <c r="BV4" s="374">
        <v>9125027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v>
      </c>
      <c r="CU4" s="381"/>
      <c r="CV4" s="381"/>
      <c r="CW4" s="381"/>
      <c r="CX4" s="381"/>
      <c r="CY4" s="381"/>
      <c r="CZ4" s="381"/>
      <c r="DA4" s="382"/>
      <c r="DB4" s="380">
        <v>9.5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8767096</v>
      </c>
      <c r="BO5" s="412"/>
      <c r="BP5" s="412"/>
      <c r="BQ5" s="412"/>
      <c r="BR5" s="412"/>
      <c r="BS5" s="412"/>
      <c r="BT5" s="412"/>
      <c r="BU5" s="413"/>
      <c r="BV5" s="411">
        <v>8704013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82.7</v>
      </c>
      <c r="CU5" s="409"/>
      <c r="CV5" s="409"/>
      <c r="CW5" s="409"/>
      <c r="CX5" s="409"/>
      <c r="CY5" s="409"/>
      <c r="CZ5" s="409"/>
      <c r="DA5" s="410"/>
      <c r="DB5" s="408">
        <v>88.1</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461159</v>
      </c>
      <c r="BO6" s="412"/>
      <c r="BP6" s="412"/>
      <c r="BQ6" s="412"/>
      <c r="BR6" s="412"/>
      <c r="BS6" s="412"/>
      <c r="BT6" s="412"/>
      <c r="BU6" s="413"/>
      <c r="BV6" s="411">
        <v>421014</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86</v>
      </c>
      <c r="CU6" s="449"/>
      <c r="CV6" s="449"/>
      <c r="CW6" s="449"/>
      <c r="CX6" s="449"/>
      <c r="CY6" s="449"/>
      <c r="CZ6" s="449"/>
      <c r="DA6" s="450"/>
      <c r="DB6" s="448">
        <v>91</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7400</v>
      </c>
      <c r="BO7" s="412"/>
      <c r="BP7" s="412"/>
      <c r="BQ7" s="412"/>
      <c r="BR7" s="412"/>
      <c r="BS7" s="412"/>
      <c r="BT7" s="412"/>
      <c r="BU7" s="413"/>
      <c r="BV7" s="411">
        <v>8760</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4549764</v>
      </c>
      <c r="CU7" s="412"/>
      <c r="CV7" s="412"/>
      <c r="CW7" s="412"/>
      <c r="CX7" s="412"/>
      <c r="CY7" s="412"/>
      <c r="CZ7" s="412"/>
      <c r="DA7" s="413"/>
      <c r="DB7" s="411">
        <v>4333801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94</v>
      </c>
      <c r="AV8" s="444"/>
      <c r="AW8" s="444"/>
      <c r="AX8" s="444"/>
      <c r="AY8" s="445" t="s">
        <v>109</v>
      </c>
      <c r="AZ8" s="446"/>
      <c r="BA8" s="446"/>
      <c r="BB8" s="446"/>
      <c r="BC8" s="446"/>
      <c r="BD8" s="446"/>
      <c r="BE8" s="446"/>
      <c r="BF8" s="446"/>
      <c r="BG8" s="446"/>
      <c r="BH8" s="446"/>
      <c r="BI8" s="446"/>
      <c r="BJ8" s="446"/>
      <c r="BK8" s="446"/>
      <c r="BL8" s="446"/>
      <c r="BM8" s="447"/>
      <c r="BN8" s="411">
        <v>453759</v>
      </c>
      <c r="BO8" s="412"/>
      <c r="BP8" s="412"/>
      <c r="BQ8" s="412"/>
      <c r="BR8" s="412"/>
      <c r="BS8" s="412"/>
      <c r="BT8" s="412"/>
      <c r="BU8" s="413"/>
      <c r="BV8" s="411">
        <v>412254</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0.28999999999999998</v>
      </c>
      <c r="CU8" s="452"/>
      <c r="CV8" s="452"/>
      <c r="CW8" s="452"/>
      <c r="CX8" s="452"/>
      <c r="CY8" s="452"/>
      <c r="CZ8" s="452"/>
      <c r="DA8" s="453"/>
      <c r="DB8" s="451">
        <v>0.3</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10348</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94</v>
      </c>
      <c r="AV9" s="444"/>
      <c r="AW9" s="444"/>
      <c r="AX9" s="444"/>
      <c r="AY9" s="445" t="s">
        <v>115</v>
      </c>
      <c r="AZ9" s="446"/>
      <c r="BA9" s="446"/>
      <c r="BB9" s="446"/>
      <c r="BC9" s="446"/>
      <c r="BD9" s="446"/>
      <c r="BE9" s="446"/>
      <c r="BF9" s="446"/>
      <c r="BG9" s="446"/>
      <c r="BH9" s="446"/>
      <c r="BI9" s="446"/>
      <c r="BJ9" s="446"/>
      <c r="BK9" s="446"/>
      <c r="BL9" s="446"/>
      <c r="BM9" s="447"/>
      <c r="BN9" s="411">
        <v>41505</v>
      </c>
      <c r="BO9" s="412"/>
      <c r="BP9" s="412"/>
      <c r="BQ9" s="412"/>
      <c r="BR9" s="412"/>
      <c r="BS9" s="412"/>
      <c r="BT9" s="412"/>
      <c r="BU9" s="413"/>
      <c r="BV9" s="411">
        <v>175976</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13</v>
      </c>
      <c r="CU9" s="409"/>
      <c r="CV9" s="409"/>
      <c r="CW9" s="409"/>
      <c r="CX9" s="409"/>
      <c r="CY9" s="409"/>
      <c r="CZ9" s="409"/>
      <c r="DA9" s="410"/>
      <c r="DB9" s="408">
        <v>12.8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10826</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130021</v>
      </c>
      <c r="BO10" s="412"/>
      <c r="BP10" s="412"/>
      <c r="BQ10" s="412"/>
      <c r="BR10" s="412"/>
      <c r="BS10" s="412"/>
      <c r="BT10" s="412"/>
      <c r="BU10" s="413"/>
      <c r="BV10" s="411">
        <v>104022</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10342</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30000</v>
      </c>
      <c r="BO12" s="412"/>
      <c r="BP12" s="412"/>
      <c r="BQ12" s="412"/>
      <c r="BR12" s="412"/>
      <c r="BS12" s="412"/>
      <c r="BT12" s="412"/>
      <c r="BU12" s="413"/>
      <c r="BV12" s="411">
        <v>104000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129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10282</v>
      </c>
      <c r="S13" s="496"/>
      <c r="T13" s="496"/>
      <c r="U13" s="496"/>
      <c r="V13" s="497"/>
      <c r="W13" s="427" t="s">
        <v>140</v>
      </c>
      <c r="X13" s="428"/>
      <c r="Y13" s="428"/>
      <c r="Z13" s="428"/>
      <c r="AA13" s="428"/>
      <c r="AB13" s="418"/>
      <c r="AC13" s="462">
        <v>966</v>
      </c>
      <c r="AD13" s="463"/>
      <c r="AE13" s="463"/>
      <c r="AF13" s="463"/>
      <c r="AG13" s="505"/>
      <c r="AH13" s="462">
        <v>975</v>
      </c>
      <c r="AI13" s="463"/>
      <c r="AJ13" s="463"/>
      <c r="AK13" s="463"/>
      <c r="AL13" s="464"/>
      <c r="AM13" s="440" t="s">
        <v>141</v>
      </c>
      <c r="AN13" s="441"/>
      <c r="AO13" s="441"/>
      <c r="AP13" s="441"/>
      <c r="AQ13" s="441"/>
      <c r="AR13" s="441"/>
      <c r="AS13" s="441"/>
      <c r="AT13" s="442"/>
      <c r="AU13" s="443" t="s">
        <v>119</v>
      </c>
      <c r="AV13" s="444"/>
      <c r="AW13" s="444"/>
      <c r="AX13" s="444"/>
      <c r="AY13" s="445" t="s">
        <v>142</v>
      </c>
      <c r="AZ13" s="446"/>
      <c r="BA13" s="446"/>
      <c r="BB13" s="446"/>
      <c r="BC13" s="446"/>
      <c r="BD13" s="446"/>
      <c r="BE13" s="446"/>
      <c r="BF13" s="446"/>
      <c r="BG13" s="446"/>
      <c r="BH13" s="446"/>
      <c r="BI13" s="446"/>
      <c r="BJ13" s="446"/>
      <c r="BK13" s="446"/>
      <c r="BL13" s="446"/>
      <c r="BM13" s="447"/>
      <c r="BN13" s="411">
        <v>141526</v>
      </c>
      <c r="BO13" s="412"/>
      <c r="BP13" s="412"/>
      <c r="BQ13" s="412"/>
      <c r="BR13" s="412"/>
      <c r="BS13" s="412"/>
      <c r="BT13" s="412"/>
      <c r="BU13" s="413"/>
      <c r="BV13" s="411">
        <v>175998</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7.2</v>
      </c>
      <c r="CU13" s="409"/>
      <c r="CV13" s="409"/>
      <c r="CW13" s="409"/>
      <c r="CX13" s="409"/>
      <c r="CY13" s="409"/>
      <c r="CZ13" s="409"/>
      <c r="DA13" s="410"/>
      <c r="DB13" s="408">
        <v>6.5</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10501</v>
      </c>
      <c r="S14" s="496"/>
      <c r="T14" s="496"/>
      <c r="U14" s="496"/>
      <c r="V14" s="497"/>
      <c r="W14" s="401"/>
      <c r="X14" s="402"/>
      <c r="Y14" s="402"/>
      <c r="Z14" s="402"/>
      <c r="AA14" s="402"/>
      <c r="AB14" s="391"/>
      <c r="AC14" s="498">
        <v>17.5</v>
      </c>
      <c r="AD14" s="499"/>
      <c r="AE14" s="499"/>
      <c r="AF14" s="499"/>
      <c r="AG14" s="500"/>
      <c r="AH14" s="498">
        <v>17.399999999999999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18.5</v>
      </c>
      <c r="CU14" s="510"/>
      <c r="CV14" s="510"/>
      <c r="CW14" s="510"/>
      <c r="CX14" s="510"/>
      <c r="CY14" s="510"/>
      <c r="CZ14" s="510"/>
      <c r="DA14" s="511"/>
      <c r="DB14" s="509">
        <v>36.799999999999997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10438</v>
      </c>
      <c r="S15" s="496"/>
      <c r="T15" s="496"/>
      <c r="U15" s="496"/>
      <c r="V15" s="497"/>
      <c r="W15" s="427" t="s">
        <v>147</v>
      </c>
      <c r="X15" s="428"/>
      <c r="Y15" s="428"/>
      <c r="Z15" s="428"/>
      <c r="AA15" s="428"/>
      <c r="AB15" s="418"/>
      <c r="AC15" s="462">
        <v>578</v>
      </c>
      <c r="AD15" s="463"/>
      <c r="AE15" s="463"/>
      <c r="AF15" s="463"/>
      <c r="AG15" s="505"/>
      <c r="AH15" s="462">
        <v>671</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1157415</v>
      </c>
      <c r="BO15" s="375"/>
      <c r="BP15" s="375"/>
      <c r="BQ15" s="375"/>
      <c r="BR15" s="375"/>
      <c r="BS15" s="375"/>
      <c r="BT15" s="375"/>
      <c r="BU15" s="376"/>
      <c r="BV15" s="374">
        <v>1179063</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10.5</v>
      </c>
      <c r="AD16" s="499"/>
      <c r="AE16" s="499"/>
      <c r="AF16" s="499"/>
      <c r="AG16" s="500"/>
      <c r="AH16" s="498">
        <v>12</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4164085</v>
      </c>
      <c r="BO16" s="412"/>
      <c r="BP16" s="412"/>
      <c r="BQ16" s="412"/>
      <c r="BR16" s="412"/>
      <c r="BS16" s="412"/>
      <c r="BT16" s="412"/>
      <c r="BU16" s="413"/>
      <c r="BV16" s="411">
        <v>3936931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3986</v>
      </c>
      <c r="AD17" s="463"/>
      <c r="AE17" s="463"/>
      <c r="AF17" s="463"/>
      <c r="AG17" s="505"/>
      <c r="AH17" s="462">
        <v>3968</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1415026</v>
      </c>
      <c r="BO17" s="412"/>
      <c r="BP17" s="412"/>
      <c r="BQ17" s="412"/>
      <c r="BR17" s="412"/>
      <c r="BS17" s="412"/>
      <c r="BT17" s="412"/>
      <c r="BU17" s="413"/>
      <c r="BV17" s="411">
        <v>1438814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6" t="s">
        <v>157</v>
      </c>
      <c r="C18" s="454"/>
      <c r="D18" s="454"/>
      <c r="E18" s="537"/>
      <c r="F18" s="537"/>
      <c r="G18" s="537"/>
      <c r="H18" s="537"/>
      <c r="I18" s="537"/>
      <c r="J18" s="537"/>
      <c r="K18" s="537"/>
      <c r="L18" s="538">
        <v>237.1</v>
      </c>
      <c r="M18" s="538"/>
      <c r="N18" s="538"/>
      <c r="O18" s="538"/>
      <c r="P18" s="538"/>
      <c r="Q18" s="538"/>
      <c r="R18" s="539"/>
      <c r="S18" s="539"/>
      <c r="T18" s="539"/>
      <c r="U18" s="539"/>
      <c r="V18" s="540"/>
      <c r="W18" s="429"/>
      <c r="X18" s="430"/>
      <c r="Y18" s="430"/>
      <c r="Z18" s="430"/>
      <c r="AA18" s="430"/>
      <c r="AB18" s="421"/>
      <c r="AC18" s="541">
        <v>72.099999999999994</v>
      </c>
      <c r="AD18" s="542"/>
      <c r="AE18" s="542"/>
      <c r="AF18" s="542"/>
      <c r="AG18" s="543"/>
      <c r="AH18" s="541">
        <v>70.7</v>
      </c>
      <c r="AI18" s="542"/>
      <c r="AJ18" s="542"/>
      <c r="AK18" s="542"/>
      <c r="AL18" s="544"/>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3882205</v>
      </c>
      <c r="BO18" s="412"/>
      <c r="BP18" s="412"/>
      <c r="BQ18" s="412"/>
      <c r="BR18" s="412"/>
      <c r="BS18" s="412"/>
      <c r="BT18" s="412"/>
      <c r="BU18" s="413"/>
      <c r="BV18" s="411">
        <v>3873004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6" t="s">
        <v>159</v>
      </c>
      <c r="C19" s="454"/>
      <c r="D19" s="454"/>
      <c r="E19" s="537"/>
      <c r="F19" s="537"/>
      <c r="G19" s="537"/>
      <c r="H19" s="537"/>
      <c r="I19" s="537"/>
      <c r="J19" s="537"/>
      <c r="K19" s="537"/>
      <c r="L19" s="545">
        <v>44</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5634390</v>
      </c>
      <c r="BO19" s="412"/>
      <c r="BP19" s="412"/>
      <c r="BQ19" s="412"/>
      <c r="BR19" s="412"/>
      <c r="BS19" s="412"/>
      <c r="BT19" s="412"/>
      <c r="BU19" s="413"/>
      <c r="BV19" s="411">
        <v>5568405</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6" t="s">
        <v>161</v>
      </c>
      <c r="C20" s="454"/>
      <c r="D20" s="454"/>
      <c r="E20" s="537"/>
      <c r="F20" s="537"/>
      <c r="G20" s="537"/>
      <c r="H20" s="537"/>
      <c r="I20" s="537"/>
      <c r="J20" s="537"/>
      <c r="K20" s="537"/>
      <c r="L20" s="545">
        <v>4287</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7428018</v>
      </c>
      <c r="BO22" s="375"/>
      <c r="BP22" s="375"/>
      <c r="BQ22" s="375"/>
      <c r="BR22" s="375"/>
      <c r="BS22" s="375"/>
      <c r="BT22" s="375"/>
      <c r="BU22" s="376"/>
      <c r="BV22" s="374">
        <v>7684253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6782368</v>
      </c>
      <c r="BO23" s="412"/>
      <c r="BP23" s="412"/>
      <c r="BQ23" s="412"/>
      <c r="BR23" s="412"/>
      <c r="BS23" s="412"/>
      <c r="BT23" s="412"/>
      <c r="BU23" s="413"/>
      <c r="BV23" s="411">
        <v>6957233</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7500</v>
      </c>
      <c r="R24" s="463"/>
      <c r="S24" s="463"/>
      <c r="T24" s="463"/>
      <c r="U24" s="463"/>
      <c r="V24" s="505"/>
      <c r="W24" s="557"/>
      <c r="X24" s="558"/>
      <c r="Y24" s="559"/>
      <c r="Z24" s="461" t="s">
        <v>172</v>
      </c>
      <c r="AA24" s="441"/>
      <c r="AB24" s="441"/>
      <c r="AC24" s="441"/>
      <c r="AD24" s="441"/>
      <c r="AE24" s="441"/>
      <c r="AF24" s="441"/>
      <c r="AG24" s="442"/>
      <c r="AH24" s="462">
        <v>107</v>
      </c>
      <c r="AI24" s="463"/>
      <c r="AJ24" s="463"/>
      <c r="AK24" s="463"/>
      <c r="AL24" s="505"/>
      <c r="AM24" s="462">
        <v>323782</v>
      </c>
      <c r="AN24" s="463"/>
      <c r="AO24" s="463"/>
      <c r="AP24" s="463"/>
      <c r="AQ24" s="463"/>
      <c r="AR24" s="505"/>
      <c r="AS24" s="462">
        <v>3026</v>
      </c>
      <c r="AT24" s="463"/>
      <c r="AU24" s="463"/>
      <c r="AV24" s="463"/>
      <c r="AW24" s="463"/>
      <c r="AX24" s="464"/>
      <c r="AY24" s="530" t="s">
        <v>173</v>
      </c>
      <c r="AZ24" s="531"/>
      <c r="BA24" s="531"/>
      <c r="BB24" s="531"/>
      <c r="BC24" s="531"/>
      <c r="BD24" s="531"/>
      <c r="BE24" s="531"/>
      <c r="BF24" s="531"/>
      <c r="BG24" s="531"/>
      <c r="BH24" s="531"/>
      <c r="BI24" s="531"/>
      <c r="BJ24" s="531"/>
      <c r="BK24" s="531"/>
      <c r="BL24" s="531"/>
      <c r="BM24" s="532"/>
      <c r="BN24" s="411">
        <v>4842350</v>
      </c>
      <c r="BO24" s="412"/>
      <c r="BP24" s="412"/>
      <c r="BQ24" s="412"/>
      <c r="BR24" s="412"/>
      <c r="BS24" s="412"/>
      <c r="BT24" s="412"/>
      <c r="BU24" s="413"/>
      <c r="BV24" s="411">
        <v>5023137</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6120</v>
      </c>
      <c r="R25" s="463"/>
      <c r="S25" s="463"/>
      <c r="T25" s="463"/>
      <c r="U25" s="463"/>
      <c r="V25" s="505"/>
      <c r="W25" s="557"/>
      <c r="X25" s="558"/>
      <c r="Y25" s="559"/>
      <c r="Z25" s="461" t="s">
        <v>175</v>
      </c>
      <c r="AA25" s="441"/>
      <c r="AB25" s="441"/>
      <c r="AC25" s="441"/>
      <c r="AD25" s="441"/>
      <c r="AE25" s="441"/>
      <c r="AF25" s="441"/>
      <c r="AG25" s="442"/>
      <c r="AH25" s="462" t="s">
        <v>176</v>
      </c>
      <c r="AI25" s="463"/>
      <c r="AJ25" s="463"/>
      <c r="AK25" s="463"/>
      <c r="AL25" s="505"/>
      <c r="AM25" s="462" t="s">
        <v>129</v>
      </c>
      <c r="AN25" s="463"/>
      <c r="AO25" s="463"/>
      <c r="AP25" s="463"/>
      <c r="AQ25" s="463"/>
      <c r="AR25" s="505"/>
      <c r="AS25" s="462" t="s">
        <v>176</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1136072</v>
      </c>
      <c r="BO25" s="375"/>
      <c r="BP25" s="375"/>
      <c r="BQ25" s="375"/>
      <c r="BR25" s="375"/>
      <c r="BS25" s="375"/>
      <c r="BT25" s="375"/>
      <c r="BU25" s="376"/>
      <c r="BV25" s="374">
        <v>1435569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5760</v>
      </c>
      <c r="R26" s="463"/>
      <c r="S26" s="463"/>
      <c r="T26" s="463"/>
      <c r="U26" s="463"/>
      <c r="V26" s="505"/>
      <c r="W26" s="557"/>
      <c r="X26" s="558"/>
      <c r="Y26" s="559"/>
      <c r="Z26" s="461" t="s">
        <v>179</v>
      </c>
      <c r="AA26" s="563"/>
      <c r="AB26" s="563"/>
      <c r="AC26" s="563"/>
      <c r="AD26" s="563"/>
      <c r="AE26" s="563"/>
      <c r="AF26" s="563"/>
      <c r="AG26" s="564"/>
      <c r="AH26" s="462" t="s">
        <v>176</v>
      </c>
      <c r="AI26" s="463"/>
      <c r="AJ26" s="463"/>
      <c r="AK26" s="463"/>
      <c r="AL26" s="505"/>
      <c r="AM26" s="462" t="s">
        <v>176</v>
      </c>
      <c r="AN26" s="463"/>
      <c r="AO26" s="463"/>
      <c r="AP26" s="463"/>
      <c r="AQ26" s="463"/>
      <c r="AR26" s="505"/>
      <c r="AS26" s="462" t="s">
        <v>129</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129</v>
      </c>
      <c r="BO26" s="412"/>
      <c r="BP26" s="412"/>
      <c r="BQ26" s="412"/>
      <c r="BR26" s="412"/>
      <c r="BS26" s="412"/>
      <c r="BT26" s="412"/>
      <c r="BU26" s="413"/>
      <c r="BV26" s="411" t="s">
        <v>138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2750</v>
      </c>
      <c r="R27" s="463"/>
      <c r="S27" s="463"/>
      <c r="T27" s="463"/>
      <c r="U27" s="463"/>
      <c r="V27" s="505"/>
      <c r="W27" s="557"/>
      <c r="X27" s="558"/>
      <c r="Y27" s="559"/>
      <c r="Z27" s="461" t="s">
        <v>182</v>
      </c>
      <c r="AA27" s="441"/>
      <c r="AB27" s="441"/>
      <c r="AC27" s="441"/>
      <c r="AD27" s="441"/>
      <c r="AE27" s="441"/>
      <c r="AF27" s="441"/>
      <c r="AG27" s="442"/>
      <c r="AH27" s="462" t="s">
        <v>129</v>
      </c>
      <c r="AI27" s="463"/>
      <c r="AJ27" s="463"/>
      <c r="AK27" s="463"/>
      <c r="AL27" s="505"/>
      <c r="AM27" s="462" t="s">
        <v>176</v>
      </c>
      <c r="AN27" s="463"/>
      <c r="AO27" s="463"/>
      <c r="AP27" s="463"/>
      <c r="AQ27" s="463"/>
      <c r="AR27" s="505"/>
      <c r="AS27" s="462" t="s">
        <v>176</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3" t="s">
        <v>129</v>
      </c>
      <c r="BO27" s="534"/>
      <c r="BP27" s="534"/>
      <c r="BQ27" s="534"/>
      <c r="BR27" s="534"/>
      <c r="BS27" s="534"/>
      <c r="BT27" s="534"/>
      <c r="BU27" s="535"/>
      <c r="BV27" s="533" t="s">
        <v>176</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2090</v>
      </c>
      <c r="R28" s="463"/>
      <c r="S28" s="463"/>
      <c r="T28" s="463"/>
      <c r="U28" s="463"/>
      <c r="V28" s="505"/>
      <c r="W28" s="557"/>
      <c r="X28" s="558"/>
      <c r="Y28" s="559"/>
      <c r="Z28" s="461" t="s">
        <v>185</v>
      </c>
      <c r="AA28" s="441"/>
      <c r="AB28" s="441"/>
      <c r="AC28" s="441"/>
      <c r="AD28" s="441"/>
      <c r="AE28" s="441"/>
      <c r="AF28" s="441"/>
      <c r="AG28" s="442"/>
      <c r="AH28" s="462" t="s">
        <v>176</v>
      </c>
      <c r="AI28" s="463"/>
      <c r="AJ28" s="463"/>
      <c r="AK28" s="463"/>
      <c r="AL28" s="505"/>
      <c r="AM28" s="462" t="s">
        <v>176</v>
      </c>
      <c r="AN28" s="463"/>
      <c r="AO28" s="463"/>
      <c r="AP28" s="463"/>
      <c r="AQ28" s="463"/>
      <c r="AR28" s="505"/>
      <c r="AS28" s="462" t="s">
        <v>186</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624425</v>
      </c>
      <c r="BO28" s="375"/>
      <c r="BP28" s="375"/>
      <c r="BQ28" s="375"/>
      <c r="BR28" s="375"/>
      <c r="BS28" s="375"/>
      <c r="BT28" s="375"/>
      <c r="BU28" s="376"/>
      <c r="BV28" s="374">
        <v>524404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12</v>
      </c>
      <c r="M29" s="463"/>
      <c r="N29" s="463"/>
      <c r="O29" s="463"/>
      <c r="P29" s="505"/>
      <c r="Q29" s="462">
        <v>1790</v>
      </c>
      <c r="R29" s="463"/>
      <c r="S29" s="463"/>
      <c r="T29" s="463"/>
      <c r="U29" s="463"/>
      <c r="V29" s="505"/>
      <c r="W29" s="560"/>
      <c r="X29" s="561"/>
      <c r="Y29" s="562"/>
      <c r="Z29" s="461" t="s">
        <v>189</v>
      </c>
      <c r="AA29" s="441"/>
      <c r="AB29" s="441"/>
      <c r="AC29" s="441"/>
      <c r="AD29" s="441"/>
      <c r="AE29" s="441"/>
      <c r="AF29" s="441"/>
      <c r="AG29" s="442"/>
      <c r="AH29" s="462">
        <v>107</v>
      </c>
      <c r="AI29" s="463"/>
      <c r="AJ29" s="463"/>
      <c r="AK29" s="463"/>
      <c r="AL29" s="505"/>
      <c r="AM29" s="462">
        <v>323782</v>
      </c>
      <c r="AN29" s="463"/>
      <c r="AO29" s="463"/>
      <c r="AP29" s="463"/>
      <c r="AQ29" s="463"/>
      <c r="AR29" s="505"/>
      <c r="AS29" s="462">
        <v>3026</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255551</v>
      </c>
      <c r="BO29" s="412"/>
      <c r="BP29" s="412"/>
      <c r="BQ29" s="412"/>
      <c r="BR29" s="412"/>
      <c r="BS29" s="412"/>
      <c r="BT29" s="412"/>
      <c r="BU29" s="413"/>
      <c r="BV29" s="411">
        <v>207231</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41">
        <v>98.5</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2099603</v>
      </c>
      <c r="BO30" s="534"/>
      <c r="BP30" s="534"/>
      <c r="BQ30" s="534"/>
      <c r="BR30" s="534"/>
      <c r="BS30" s="534"/>
      <c r="BT30" s="534"/>
      <c r="BU30" s="535"/>
      <c r="BV30" s="533">
        <v>1675397</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200</v>
      </c>
      <c r="AN33" s="435"/>
      <c r="AO33" s="400" t="s">
        <v>201</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200</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病院事業会計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IF('各会計、関係団体の財政状況及び健全化判断比率'!B34="","",'各会計、関係団体の財政状況及び健全化判断比率'!B34)</f>
        <v>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富良野広域連合</v>
      </c>
      <c r="BZ34" s="602"/>
      <c r="CA34" s="602"/>
      <c r="CB34" s="602"/>
      <c r="CC34" s="602"/>
      <c r="CD34" s="602"/>
      <c r="CE34" s="602"/>
      <c r="CF34" s="602"/>
      <c r="CG34" s="602"/>
      <c r="CH34" s="602"/>
      <c r="CI34" s="602"/>
      <c r="CJ34" s="602"/>
      <c r="CK34" s="602"/>
      <c r="CL34" s="602"/>
      <c r="CM34" s="602"/>
      <c r="CN34" s="178"/>
      <c r="CO34" s="601">
        <f>IF(CQ34="","",MAX(C34:D43,U34:V43,AM34:AN43,BE34:BF43,BW34:BX43)+1)</f>
        <v>12</v>
      </c>
      <c r="CP34" s="601"/>
      <c r="CQ34" s="602" t="str">
        <f>IF('各会計、関係団体の財政状況及び健全化判断比率'!BS7="","",'各会計、関係団体の財政状況及び健全化判断比率'!BS7)</f>
        <v>上富良野振興公社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IF('各会計、関係団体の財政状況及び健全化判断比率'!B33="","",'各会計、関係団体の財政状況及び健全化判断比率'!B33)</f>
        <v>水道事業会計</v>
      </c>
      <c r="AP35" s="602"/>
      <c r="AQ35" s="602"/>
      <c r="AR35" s="602"/>
      <c r="AS35" s="602"/>
      <c r="AT35" s="602"/>
      <c r="AU35" s="602"/>
      <c r="AV35" s="602"/>
      <c r="AW35" s="602"/>
      <c r="AX35" s="602"/>
      <c r="AY35" s="602"/>
      <c r="AZ35" s="602"/>
      <c r="BA35" s="602"/>
      <c r="BB35" s="602"/>
      <c r="BC35" s="602"/>
      <c r="BD35" s="178"/>
      <c r="BE35" s="601">
        <f t="shared" ref="BE35:BE43" si="1">IF(BG35="","",BE34+1)</f>
        <v>9</v>
      </c>
      <c r="BF35" s="601"/>
      <c r="BG35" s="602" t="str">
        <f>IF('各会計、関係団体の財政状況及び健全化判断比率'!B35="","",'各会計、関係団体の財政状況及び健全化判断比率'!B35)</f>
        <v>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上川教育研修センター組合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t="str">
        <f t="shared" si="2"/>
        <v/>
      </c>
      <c r="BX36" s="601"/>
      <c r="BY36" s="602" t="str">
        <f>IF('各会計、関係団体の財政状況及び健全化判断比率'!B70="","",'各会計、関係団体の財政状況及び健全化判断比率'!B70)</f>
        <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ラベンダーハイツ事業特別会計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228</v>
      </c>
      <c r="C5" s="617"/>
      <c r="D5" s="617"/>
      <c r="E5" s="617"/>
      <c r="F5" s="617"/>
      <c r="G5" s="617"/>
      <c r="H5" s="617"/>
      <c r="I5" s="617"/>
      <c r="J5" s="617"/>
      <c r="K5" s="617"/>
      <c r="L5" s="617"/>
      <c r="M5" s="617"/>
      <c r="N5" s="617"/>
      <c r="O5" s="617"/>
      <c r="P5" s="617"/>
      <c r="Q5" s="618"/>
      <c r="R5" s="619">
        <v>1030819</v>
      </c>
      <c r="S5" s="620"/>
      <c r="T5" s="620"/>
      <c r="U5" s="620"/>
      <c r="V5" s="620"/>
      <c r="W5" s="620"/>
      <c r="X5" s="620"/>
      <c r="Y5" s="621"/>
      <c r="Z5" s="622">
        <v>11.2</v>
      </c>
      <c r="AA5" s="622"/>
      <c r="AB5" s="622"/>
      <c r="AC5" s="622"/>
      <c r="AD5" s="623">
        <v>1030819</v>
      </c>
      <c r="AE5" s="623"/>
      <c r="AF5" s="623"/>
      <c r="AG5" s="623"/>
      <c r="AH5" s="623"/>
      <c r="AI5" s="623"/>
      <c r="AJ5" s="623"/>
      <c r="AK5" s="623"/>
      <c r="AL5" s="624">
        <v>22.8</v>
      </c>
      <c r="AM5" s="625"/>
      <c r="AN5" s="625"/>
      <c r="AO5" s="626"/>
      <c r="AP5" s="616" t="s">
        <v>229</v>
      </c>
      <c r="AQ5" s="617"/>
      <c r="AR5" s="617"/>
      <c r="AS5" s="617"/>
      <c r="AT5" s="617"/>
      <c r="AU5" s="617"/>
      <c r="AV5" s="617"/>
      <c r="AW5" s="617"/>
      <c r="AX5" s="617"/>
      <c r="AY5" s="617"/>
      <c r="AZ5" s="617"/>
      <c r="BA5" s="617"/>
      <c r="BB5" s="617"/>
      <c r="BC5" s="617"/>
      <c r="BD5" s="617"/>
      <c r="BE5" s="617"/>
      <c r="BF5" s="618"/>
      <c r="BG5" s="630">
        <v>1024771</v>
      </c>
      <c r="BH5" s="631"/>
      <c r="BI5" s="631"/>
      <c r="BJ5" s="631"/>
      <c r="BK5" s="631"/>
      <c r="BL5" s="631"/>
      <c r="BM5" s="631"/>
      <c r="BN5" s="632"/>
      <c r="BO5" s="633">
        <v>99.4</v>
      </c>
      <c r="BP5" s="633"/>
      <c r="BQ5" s="633"/>
      <c r="BR5" s="633"/>
      <c r="BS5" s="634">
        <v>7462</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130852</v>
      </c>
      <c r="S6" s="631"/>
      <c r="T6" s="631"/>
      <c r="U6" s="631"/>
      <c r="V6" s="631"/>
      <c r="W6" s="631"/>
      <c r="X6" s="631"/>
      <c r="Y6" s="632"/>
      <c r="Z6" s="633">
        <v>1.4</v>
      </c>
      <c r="AA6" s="633"/>
      <c r="AB6" s="633"/>
      <c r="AC6" s="633"/>
      <c r="AD6" s="634">
        <v>130852</v>
      </c>
      <c r="AE6" s="634"/>
      <c r="AF6" s="634"/>
      <c r="AG6" s="634"/>
      <c r="AH6" s="634"/>
      <c r="AI6" s="634"/>
      <c r="AJ6" s="634"/>
      <c r="AK6" s="634"/>
      <c r="AL6" s="635">
        <v>2.9</v>
      </c>
      <c r="AM6" s="636"/>
      <c r="AN6" s="636"/>
      <c r="AO6" s="637"/>
      <c r="AP6" s="627" t="s">
        <v>234</v>
      </c>
      <c r="AQ6" s="628"/>
      <c r="AR6" s="628"/>
      <c r="AS6" s="628"/>
      <c r="AT6" s="628"/>
      <c r="AU6" s="628"/>
      <c r="AV6" s="628"/>
      <c r="AW6" s="628"/>
      <c r="AX6" s="628"/>
      <c r="AY6" s="628"/>
      <c r="AZ6" s="628"/>
      <c r="BA6" s="628"/>
      <c r="BB6" s="628"/>
      <c r="BC6" s="628"/>
      <c r="BD6" s="628"/>
      <c r="BE6" s="628"/>
      <c r="BF6" s="629"/>
      <c r="BG6" s="630">
        <v>1024771</v>
      </c>
      <c r="BH6" s="631"/>
      <c r="BI6" s="631"/>
      <c r="BJ6" s="631"/>
      <c r="BK6" s="631"/>
      <c r="BL6" s="631"/>
      <c r="BM6" s="631"/>
      <c r="BN6" s="632"/>
      <c r="BO6" s="633">
        <v>99.4</v>
      </c>
      <c r="BP6" s="633"/>
      <c r="BQ6" s="633"/>
      <c r="BR6" s="633"/>
      <c r="BS6" s="634">
        <v>7462</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81503</v>
      </c>
      <c r="CS6" s="631"/>
      <c r="CT6" s="631"/>
      <c r="CU6" s="631"/>
      <c r="CV6" s="631"/>
      <c r="CW6" s="631"/>
      <c r="CX6" s="631"/>
      <c r="CY6" s="632"/>
      <c r="CZ6" s="624">
        <v>0.9</v>
      </c>
      <c r="DA6" s="625"/>
      <c r="DB6" s="625"/>
      <c r="DC6" s="644"/>
      <c r="DD6" s="639" t="s">
        <v>236</v>
      </c>
      <c r="DE6" s="631"/>
      <c r="DF6" s="631"/>
      <c r="DG6" s="631"/>
      <c r="DH6" s="631"/>
      <c r="DI6" s="631"/>
      <c r="DJ6" s="631"/>
      <c r="DK6" s="631"/>
      <c r="DL6" s="631"/>
      <c r="DM6" s="631"/>
      <c r="DN6" s="631"/>
      <c r="DO6" s="631"/>
      <c r="DP6" s="632"/>
      <c r="DQ6" s="639">
        <v>81503</v>
      </c>
      <c r="DR6" s="631"/>
      <c r="DS6" s="631"/>
      <c r="DT6" s="631"/>
      <c r="DU6" s="631"/>
      <c r="DV6" s="631"/>
      <c r="DW6" s="631"/>
      <c r="DX6" s="631"/>
      <c r="DY6" s="631"/>
      <c r="DZ6" s="631"/>
      <c r="EA6" s="631"/>
      <c r="EB6" s="631"/>
      <c r="EC6" s="640"/>
    </row>
    <row r="7" spans="2:143" ht="11.25" customHeight="1" x14ac:dyDescent="0.15">
      <c r="B7" s="627" t="s">
        <v>237</v>
      </c>
      <c r="C7" s="628"/>
      <c r="D7" s="628"/>
      <c r="E7" s="628"/>
      <c r="F7" s="628"/>
      <c r="G7" s="628"/>
      <c r="H7" s="628"/>
      <c r="I7" s="628"/>
      <c r="J7" s="628"/>
      <c r="K7" s="628"/>
      <c r="L7" s="628"/>
      <c r="M7" s="628"/>
      <c r="N7" s="628"/>
      <c r="O7" s="628"/>
      <c r="P7" s="628"/>
      <c r="Q7" s="629"/>
      <c r="R7" s="630">
        <v>762</v>
      </c>
      <c r="S7" s="631"/>
      <c r="T7" s="631"/>
      <c r="U7" s="631"/>
      <c r="V7" s="631"/>
      <c r="W7" s="631"/>
      <c r="X7" s="631"/>
      <c r="Y7" s="632"/>
      <c r="Z7" s="633">
        <v>0</v>
      </c>
      <c r="AA7" s="633"/>
      <c r="AB7" s="633"/>
      <c r="AC7" s="633"/>
      <c r="AD7" s="634">
        <v>762</v>
      </c>
      <c r="AE7" s="634"/>
      <c r="AF7" s="634"/>
      <c r="AG7" s="634"/>
      <c r="AH7" s="634"/>
      <c r="AI7" s="634"/>
      <c r="AJ7" s="634"/>
      <c r="AK7" s="634"/>
      <c r="AL7" s="635">
        <v>0</v>
      </c>
      <c r="AM7" s="636"/>
      <c r="AN7" s="636"/>
      <c r="AO7" s="637"/>
      <c r="AP7" s="627" t="s">
        <v>238</v>
      </c>
      <c r="AQ7" s="628"/>
      <c r="AR7" s="628"/>
      <c r="AS7" s="628"/>
      <c r="AT7" s="628"/>
      <c r="AU7" s="628"/>
      <c r="AV7" s="628"/>
      <c r="AW7" s="628"/>
      <c r="AX7" s="628"/>
      <c r="AY7" s="628"/>
      <c r="AZ7" s="628"/>
      <c r="BA7" s="628"/>
      <c r="BB7" s="628"/>
      <c r="BC7" s="628"/>
      <c r="BD7" s="628"/>
      <c r="BE7" s="628"/>
      <c r="BF7" s="629"/>
      <c r="BG7" s="630">
        <v>538928</v>
      </c>
      <c r="BH7" s="631"/>
      <c r="BI7" s="631"/>
      <c r="BJ7" s="631"/>
      <c r="BK7" s="631"/>
      <c r="BL7" s="631"/>
      <c r="BM7" s="631"/>
      <c r="BN7" s="632"/>
      <c r="BO7" s="633">
        <v>52.3</v>
      </c>
      <c r="BP7" s="633"/>
      <c r="BQ7" s="633"/>
      <c r="BR7" s="633"/>
      <c r="BS7" s="634">
        <v>7462</v>
      </c>
      <c r="BT7" s="634"/>
      <c r="BU7" s="634"/>
      <c r="BV7" s="634"/>
      <c r="BW7" s="634"/>
      <c r="BX7" s="634"/>
      <c r="BY7" s="634"/>
      <c r="BZ7" s="634"/>
      <c r="CA7" s="634"/>
      <c r="CB7" s="638"/>
      <c r="CD7" s="645" t="s">
        <v>239</v>
      </c>
      <c r="CE7" s="646"/>
      <c r="CF7" s="646"/>
      <c r="CG7" s="646"/>
      <c r="CH7" s="646"/>
      <c r="CI7" s="646"/>
      <c r="CJ7" s="646"/>
      <c r="CK7" s="646"/>
      <c r="CL7" s="646"/>
      <c r="CM7" s="646"/>
      <c r="CN7" s="646"/>
      <c r="CO7" s="646"/>
      <c r="CP7" s="646"/>
      <c r="CQ7" s="647"/>
      <c r="CR7" s="630">
        <v>1934448</v>
      </c>
      <c r="CS7" s="631"/>
      <c r="CT7" s="631"/>
      <c r="CU7" s="631"/>
      <c r="CV7" s="631"/>
      <c r="CW7" s="631"/>
      <c r="CX7" s="631"/>
      <c r="CY7" s="632"/>
      <c r="CZ7" s="633">
        <v>22.1</v>
      </c>
      <c r="DA7" s="633"/>
      <c r="DB7" s="633"/>
      <c r="DC7" s="633"/>
      <c r="DD7" s="639">
        <v>532416</v>
      </c>
      <c r="DE7" s="631"/>
      <c r="DF7" s="631"/>
      <c r="DG7" s="631"/>
      <c r="DH7" s="631"/>
      <c r="DI7" s="631"/>
      <c r="DJ7" s="631"/>
      <c r="DK7" s="631"/>
      <c r="DL7" s="631"/>
      <c r="DM7" s="631"/>
      <c r="DN7" s="631"/>
      <c r="DO7" s="631"/>
      <c r="DP7" s="632"/>
      <c r="DQ7" s="639">
        <v>1100976</v>
      </c>
      <c r="DR7" s="631"/>
      <c r="DS7" s="631"/>
      <c r="DT7" s="631"/>
      <c r="DU7" s="631"/>
      <c r="DV7" s="631"/>
      <c r="DW7" s="631"/>
      <c r="DX7" s="631"/>
      <c r="DY7" s="631"/>
      <c r="DZ7" s="631"/>
      <c r="EA7" s="631"/>
      <c r="EB7" s="631"/>
      <c r="EC7" s="640"/>
    </row>
    <row r="8" spans="2:143" ht="11.25" customHeight="1" x14ac:dyDescent="0.15">
      <c r="B8" s="627" t="s">
        <v>240</v>
      </c>
      <c r="C8" s="628"/>
      <c r="D8" s="628"/>
      <c r="E8" s="628"/>
      <c r="F8" s="628"/>
      <c r="G8" s="628"/>
      <c r="H8" s="628"/>
      <c r="I8" s="628"/>
      <c r="J8" s="628"/>
      <c r="K8" s="628"/>
      <c r="L8" s="628"/>
      <c r="M8" s="628"/>
      <c r="N8" s="628"/>
      <c r="O8" s="628"/>
      <c r="P8" s="628"/>
      <c r="Q8" s="629"/>
      <c r="R8" s="630">
        <v>3914</v>
      </c>
      <c r="S8" s="631"/>
      <c r="T8" s="631"/>
      <c r="U8" s="631"/>
      <c r="V8" s="631"/>
      <c r="W8" s="631"/>
      <c r="X8" s="631"/>
      <c r="Y8" s="632"/>
      <c r="Z8" s="633">
        <v>0</v>
      </c>
      <c r="AA8" s="633"/>
      <c r="AB8" s="633"/>
      <c r="AC8" s="633"/>
      <c r="AD8" s="634">
        <v>3914</v>
      </c>
      <c r="AE8" s="634"/>
      <c r="AF8" s="634"/>
      <c r="AG8" s="634"/>
      <c r="AH8" s="634"/>
      <c r="AI8" s="634"/>
      <c r="AJ8" s="634"/>
      <c r="AK8" s="634"/>
      <c r="AL8" s="635">
        <v>0.1</v>
      </c>
      <c r="AM8" s="636"/>
      <c r="AN8" s="636"/>
      <c r="AO8" s="637"/>
      <c r="AP8" s="627" t="s">
        <v>241</v>
      </c>
      <c r="AQ8" s="628"/>
      <c r="AR8" s="628"/>
      <c r="AS8" s="628"/>
      <c r="AT8" s="628"/>
      <c r="AU8" s="628"/>
      <c r="AV8" s="628"/>
      <c r="AW8" s="628"/>
      <c r="AX8" s="628"/>
      <c r="AY8" s="628"/>
      <c r="AZ8" s="628"/>
      <c r="BA8" s="628"/>
      <c r="BB8" s="628"/>
      <c r="BC8" s="628"/>
      <c r="BD8" s="628"/>
      <c r="BE8" s="628"/>
      <c r="BF8" s="629"/>
      <c r="BG8" s="630">
        <v>18789</v>
      </c>
      <c r="BH8" s="631"/>
      <c r="BI8" s="631"/>
      <c r="BJ8" s="631"/>
      <c r="BK8" s="631"/>
      <c r="BL8" s="631"/>
      <c r="BM8" s="631"/>
      <c r="BN8" s="632"/>
      <c r="BO8" s="633">
        <v>1.8</v>
      </c>
      <c r="BP8" s="633"/>
      <c r="BQ8" s="633"/>
      <c r="BR8" s="633"/>
      <c r="BS8" s="634" t="s">
        <v>176</v>
      </c>
      <c r="BT8" s="634"/>
      <c r="BU8" s="634"/>
      <c r="BV8" s="634"/>
      <c r="BW8" s="634"/>
      <c r="BX8" s="634"/>
      <c r="BY8" s="634"/>
      <c r="BZ8" s="634"/>
      <c r="CA8" s="634"/>
      <c r="CB8" s="638"/>
      <c r="CD8" s="645" t="s">
        <v>242</v>
      </c>
      <c r="CE8" s="646"/>
      <c r="CF8" s="646"/>
      <c r="CG8" s="646"/>
      <c r="CH8" s="646"/>
      <c r="CI8" s="646"/>
      <c r="CJ8" s="646"/>
      <c r="CK8" s="646"/>
      <c r="CL8" s="646"/>
      <c r="CM8" s="646"/>
      <c r="CN8" s="646"/>
      <c r="CO8" s="646"/>
      <c r="CP8" s="646"/>
      <c r="CQ8" s="647"/>
      <c r="CR8" s="630">
        <v>2196050</v>
      </c>
      <c r="CS8" s="631"/>
      <c r="CT8" s="631"/>
      <c r="CU8" s="631"/>
      <c r="CV8" s="631"/>
      <c r="CW8" s="631"/>
      <c r="CX8" s="631"/>
      <c r="CY8" s="632"/>
      <c r="CZ8" s="633">
        <v>25</v>
      </c>
      <c r="DA8" s="633"/>
      <c r="DB8" s="633"/>
      <c r="DC8" s="633"/>
      <c r="DD8" s="639">
        <v>10547</v>
      </c>
      <c r="DE8" s="631"/>
      <c r="DF8" s="631"/>
      <c r="DG8" s="631"/>
      <c r="DH8" s="631"/>
      <c r="DI8" s="631"/>
      <c r="DJ8" s="631"/>
      <c r="DK8" s="631"/>
      <c r="DL8" s="631"/>
      <c r="DM8" s="631"/>
      <c r="DN8" s="631"/>
      <c r="DO8" s="631"/>
      <c r="DP8" s="632"/>
      <c r="DQ8" s="639">
        <v>940794</v>
      </c>
      <c r="DR8" s="631"/>
      <c r="DS8" s="631"/>
      <c r="DT8" s="631"/>
      <c r="DU8" s="631"/>
      <c r="DV8" s="631"/>
      <c r="DW8" s="631"/>
      <c r="DX8" s="631"/>
      <c r="DY8" s="631"/>
      <c r="DZ8" s="631"/>
      <c r="EA8" s="631"/>
      <c r="EB8" s="631"/>
      <c r="EC8" s="640"/>
    </row>
    <row r="9" spans="2:143" ht="11.25" customHeight="1" x14ac:dyDescent="0.15">
      <c r="B9" s="627" t="s">
        <v>243</v>
      </c>
      <c r="C9" s="628"/>
      <c r="D9" s="628"/>
      <c r="E9" s="628"/>
      <c r="F9" s="628"/>
      <c r="G9" s="628"/>
      <c r="H9" s="628"/>
      <c r="I9" s="628"/>
      <c r="J9" s="628"/>
      <c r="K9" s="628"/>
      <c r="L9" s="628"/>
      <c r="M9" s="628"/>
      <c r="N9" s="628"/>
      <c r="O9" s="628"/>
      <c r="P9" s="628"/>
      <c r="Q9" s="629"/>
      <c r="R9" s="630">
        <v>4775</v>
      </c>
      <c r="S9" s="631"/>
      <c r="T9" s="631"/>
      <c r="U9" s="631"/>
      <c r="V9" s="631"/>
      <c r="W9" s="631"/>
      <c r="X9" s="631"/>
      <c r="Y9" s="632"/>
      <c r="Z9" s="633">
        <v>0.1</v>
      </c>
      <c r="AA9" s="633"/>
      <c r="AB9" s="633"/>
      <c r="AC9" s="633"/>
      <c r="AD9" s="634">
        <v>4775</v>
      </c>
      <c r="AE9" s="634"/>
      <c r="AF9" s="634"/>
      <c r="AG9" s="634"/>
      <c r="AH9" s="634"/>
      <c r="AI9" s="634"/>
      <c r="AJ9" s="634"/>
      <c r="AK9" s="634"/>
      <c r="AL9" s="635">
        <v>0.1</v>
      </c>
      <c r="AM9" s="636"/>
      <c r="AN9" s="636"/>
      <c r="AO9" s="637"/>
      <c r="AP9" s="627" t="s">
        <v>244</v>
      </c>
      <c r="AQ9" s="628"/>
      <c r="AR9" s="628"/>
      <c r="AS9" s="628"/>
      <c r="AT9" s="628"/>
      <c r="AU9" s="628"/>
      <c r="AV9" s="628"/>
      <c r="AW9" s="628"/>
      <c r="AX9" s="628"/>
      <c r="AY9" s="628"/>
      <c r="AZ9" s="628"/>
      <c r="BA9" s="628"/>
      <c r="BB9" s="628"/>
      <c r="BC9" s="628"/>
      <c r="BD9" s="628"/>
      <c r="BE9" s="628"/>
      <c r="BF9" s="629"/>
      <c r="BG9" s="630">
        <v>470888</v>
      </c>
      <c r="BH9" s="631"/>
      <c r="BI9" s="631"/>
      <c r="BJ9" s="631"/>
      <c r="BK9" s="631"/>
      <c r="BL9" s="631"/>
      <c r="BM9" s="631"/>
      <c r="BN9" s="632"/>
      <c r="BO9" s="633">
        <v>45.7</v>
      </c>
      <c r="BP9" s="633"/>
      <c r="BQ9" s="633"/>
      <c r="BR9" s="633"/>
      <c r="BS9" s="634" t="s">
        <v>236</v>
      </c>
      <c r="BT9" s="634"/>
      <c r="BU9" s="634"/>
      <c r="BV9" s="634"/>
      <c r="BW9" s="634"/>
      <c r="BX9" s="634"/>
      <c r="BY9" s="634"/>
      <c r="BZ9" s="634"/>
      <c r="CA9" s="634"/>
      <c r="CB9" s="638"/>
      <c r="CD9" s="645" t="s">
        <v>245</v>
      </c>
      <c r="CE9" s="646"/>
      <c r="CF9" s="646"/>
      <c r="CG9" s="646"/>
      <c r="CH9" s="646"/>
      <c r="CI9" s="646"/>
      <c r="CJ9" s="646"/>
      <c r="CK9" s="646"/>
      <c r="CL9" s="646"/>
      <c r="CM9" s="646"/>
      <c r="CN9" s="646"/>
      <c r="CO9" s="646"/>
      <c r="CP9" s="646"/>
      <c r="CQ9" s="647"/>
      <c r="CR9" s="630">
        <v>974898</v>
      </c>
      <c r="CS9" s="631"/>
      <c r="CT9" s="631"/>
      <c r="CU9" s="631"/>
      <c r="CV9" s="631"/>
      <c r="CW9" s="631"/>
      <c r="CX9" s="631"/>
      <c r="CY9" s="632"/>
      <c r="CZ9" s="633">
        <v>11.1</v>
      </c>
      <c r="DA9" s="633"/>
      <c r="DB9" s="633"/>
      <c r="DC9" s="633"/>
      <c r="DD9" s="639">
        <v>63369</v>
      </c>
      <c r="DE9" s="631"/>
      <c r="DF9" s="631"/>
      <c r="DG9" s="631"/>
      <c r="DH9" s="631"/>
      <c r="DI9" s="631"/>
      <c r="DJ9" s="631"/>
      <c r="DK9" s="631"/>
      <c r="DL9" s="631"/>
      <c r="DM9" s="631"/>
      <c r="DN9" s="631"/>
      <c r="DO9" s="631"/>
      <c r="DP9" s="632"/>
      <c r="DQ9" s="639">
        <v>680914</v>
      </c>
      <c r="DR9" s="631"/>
      <c r="DS9" s="631"/>
      <c r="DT9" s="631"/>
      <c r="DU9" s="631"/>
      <c r="DV9" s="631"/>
      <c r="DW9" s="631"/>
      <c r="DX9" s="631"/>
      <c r="DY9" s="631"/>
      <c r="DZ9" s="631"/>
      <c r="EA9" s="631"/>
      <c r="EB9" s="631"/>
      <c r="EC9" s="640"/>
    </row>
    <row r="10" spans="2:143" ht="11.25" customHeight="1" x14ac:dyDescent="0.15">
      <c r="B10" s="627" t="s">
        <v>246</v>
      </c>
      <c r="C10" s="628"/>
      <c r="D10" s="628"/>
      <c r="E10" s="628"/>
      <c r="F10" s="628"/>
      <c r="G10" s="628"/>
      <c r="H10" s="628"/>
      <c r="I10" s="628"/>
      <c r="J10" s="628"/>
      <c r="K10" s="628"/>
      <c r="L10" s="628"/>
      <c r="M10" s="628"/>
      <c r="N10" s="628"/>
      <c r="O10" s="628"/>
      <c r="P10" s="628"/>
      <c r="Q10" s="629"/>
      <c r="R10" s="630" t="s">
        <v>236</v>
      </c>
      <c r="S10" s="631"/>
      <c r="T10" s="631"/>
      <c r="U10" s="631"/>
      <c r="V10" s="631"/>
      <c r="W10" s="631"/>
      <c r="X10" s="631"/>
      <c r="Y10" s="632"/>
      <c r="Z10" s="633" t="s">
        <v>129</v>
      </c>
      <c r="AA10" s="633"/>
      <c r="AB10" s="633"/>
      <c r="AC10" s="633"/>
      <c r="AD10" s="634" t="s">
        <v>176</v>
      </c>
      <c r="AE10" s="634"/>
      <c r="AF10" s="634"/>
      <c r="AG10" s="634"/>
      <c r="AH10" s="634"/>
      <c r="AI10" s="634"/>
      <c r="AJ10" s="634"/>
      <c r="AK10" s="634"/>
      <c r="AL10" s="635" t="s">
        <v>236</v>
      </c>
      <c r="AM10" s="636"/>
      <c r="AN10" s="636"/>
      <c r="AO10" s="637"/>
      <c r="AP10" s="627" t="s">
        <v>247</v>
      </c>
      <c r="AQ10" s="628"/>
      <c r="AR10" s="628"/>
      <c r="AS10" s="628"/>
      <c r="AT10" s="628"/>
      <c r="AU10" s="628"/>
      <c r="AV10" s="628"/>
      <c r="AW10" s="628"/>
      <c r="AX10" s="628"/>
      <c r="AY10" s="628"/>
      <c r="AZ10" s="628"/>
      <c r="BA10" s="628"/>
      <c r="BB10" s="628"/>
      <c r="BC10" s="628"/>
      <c r="BD10" s="628"/>
      <c r="BE10" s="628"/>
      <c r="BF10" s="629"/>
      <c r="BG10" s="630">
        <v>23161</v>
      </c>
      <c r="BH10" s="631"/>
      <c r="BI10" s="631"/>
      <c r="BJ10" s="631"/>
      <c r="BK10" s="631"/>
      <c r="BL10" s="631"/>
      <c r="BM10" s="631"/>
      <c r="BN10" s="632"/>
      <c r="BO10" s="633">
        <v>2.2000000000000002</v>
      </c>
      <c r="BP10" s="633"/>
      <c r="BQ10" s="633"/>
      <c r="BR10" s="633"/>
      <c r="BS10" s="634" t="s">
        <v>129</v>
      </c>
      <c r="BT10" s="634"/>
      <c r="BU10" s="634"/>
      <c r="BV10" s="634"/>
      <c r="BW10" s="634"/>
      <c r="BX10" s="634"/>
      <c r="BY10" s="634"/>
      <c r="BZ10" s="634"/>
      <c r="CA10" s="634"/>
      <c r="CB10" s="638"/>
      <c r="CD10" s="645" t="s">
        <v>248</v>
      </c>
      <c r="CE10" s="646"/>
      <c r="CF10" s="646"/>
      <c r="CG10" s="646"/>
      <c r="CH10" s="646"/>
      <c r="CI10" s="646"/>
      <c r="CJ10" s="646"/>
      <c r="CK10" s="646"/>
      <c r="CL10" s="646"/>
      <c r="CM10" s="646"/>
      <c r="CN10" s="646"/>
      <c r="CO10" s="646"/>
      <c r="CP10" s="646"/>
      <c r="CQ10" s="647"/>
      <c r="CR10" s="630">
        <v>664</v>
      </c>
      <c r="CS10" s="631"/>
      <c r="CT10" s="631"/>
      <c r="CU10" s="631"/>
      <c r="CV10" s="631"/>
      <c r="CW10" s="631"/>
      <c r="CX10" s="631"/>
      <c r="CY10" s="632"/>
      <c r="CZ10" s="633">
        <v>0</v>
      </c>
      <c r="DA10" s="633"/>
      <c r="DB10" s="633"/>
      <c r="DC10" s="633"/>
      <c r="DD10" s="639" t="s">
        <v>236</v>
      </c>
      <c r="DE10" s="631"/>
      <c r="DF10" s="631"/>
      <c r="DG10" s="631"/>
      <c r="DH10" s="631"/>
      <c r="DI10" s="631"/>
      <c r="DJ10" s="631"/>
      <c r="DK10" s="631"/>
      <c r="DL10" s="631"/>
      <c r="DM10" s="631"/>
      <c r="DN10" s="631"/>
      <c r="DO10" s="631"/>
      <c r="DP10" s="632"/>
      <c r="DQ10" s="639">
        <v>664</v>
      </c>
      <c r="DR10" s="631"/>
      <c r="DS10" s="631"/>
      <c r="DT10" s="631"/>
      <c r="DU10" s="631"/>
      <c r="DV10" s="631"/>
      <c r="DW10" s="631"/>
      <c r="DX10" s="631"/>
      <c r="DY10" s="631"/>
      <c r="DZ10" s="631"/>
      <c r="EA10" s="631"/>
      <c r="EB10" s="631"/>
      <c r="EC10" s="640"/>
    </row>
    <row r="11" spans="2:143" ht="11.25" customHeight="1" x14ac:dyDescent="0.15">
      <c r="B11" s="627" t="s">
        <v>249</v>
      </c>
      <c r="C11" s="628"/>
      <c r="D11" s="628"/>
      <c r="E11" s="628"/>
      <c r="F11" s="628"/>
      <c r="G11" s="628"/>
      <c r="H11" s="628"/>
      <c r="I11" s="628"/>
      <c r="J11" s="628"/>
      <c r="K11" s="628"/>
      <c r="L11" s="628"/>
      <c r="M11" s="628"/>
      <c r="N11" s="628"/>
      <c r="O11" s="628"/>
      <c r="P11" s="628"/>
      <c r="Q11" s="629"/>
      <c r="R11" s="630">
        <v>277698</v>
      </c>
      <c r="S11" s="631"/>
      <c r="T11" s="631"/>
      <c r="U11" s="631"/>
      <c r="V11" s="631"/>
      <c r="W11" s="631"/>
      <c r="X11" s="631"/>
      <c r="Y11" s="632"/>
      <c r="Z11" s="635">
        <v>3</v>
      </c>
      <c r="AA11" s="636"/>
      <c r="AB11" s="636"/>
      <c r="AC11" s="648"/>
      <c r="AD11" s="639">
        <v>277698</v>
      </c>
      <c r="AE11" s="631"/>
      <c r="AF11" s="631"/>
      <c r="AG11" s="631"/>
      <c r="AH11" s="631"/>
      <c r="AI11" s="631"/>
      <c r="AJ11" s="631"/>
      <c r="AK11" s="632"/>
      <c r="AL11" s="635">
        <v>6.1</v>
      </c>
      <c r="AM11" s="636"/>
      <c r="AN11" s="636"/>
      <c r="AO11" s="637"/>
      <c r="AP11" s="627" t="s">
        <v>250</v>
      </c>
      <c r="AQ11" s="628"/>
      <c r="AR11" s="628"/>
      <c r="AS11" s="628"/>
      <c r="AT11" s="628"/>
      <c r="AU11" s="628"/>
      <c r="AV11" s="628"/>
      <c r="AW11" s="628"/>
      <c r="AX11" s="628"/>
      <c r="AY11" s="628"/>
      <c r="AZ11" s="628"/>
      <c r="BA11" s="628"/>
      <c r="BB11" s="628"/>
      <c r="BC11" s="628"/>
      <c r="BD11" s="628"/>
      <c r="BE11" s="628"/>
      <c r="BF11" s="629"/>
      <c r="BG11" s="630">
        <v>26090</v>
      </c>
      <c r="BH11" s="631"/>
      <c r="BI11" s="631"/>
      <c r="BJ11" s="631"/>
      <c r="BK11" s="631"/>
      <c r="BL11" s="631"/>
      <c r="BM11" s="631"/>
      <c r="BN11" s="632"/>
      <c r="BO11" s="633">
        <v>2.5</v>
      </c>
      <c r="BP11" s="633"/>
      <c r="BQ11" s="633"/>
      <c r="BR11" s="633"/>
      <c r="BS11" s="634">
        <v>7462</v>
      </c>
      <c r="BT11" s="634"/>
      <c r="BU11" s="634"/>
      <c r="BV11" s="634"/>
      <c r="BW11" s="634"/>
      <c r="BX11" s="634"/>
      <c r="BY11" s="634"/>
      <c r="BZ11" s="634"/>
      <c r="CA11" s="634"/>
      <c r="CB11" s="638"/>
      <c r="CD11" s="645" t="s">
        <v>251</v>
      </c>
      <c r="CE11" s="646"/>
      <c r="CF11" s="646"/>
      <c r="CG11" s="646"/>
      <c r="CH11" s="646"/>
      <c r="CI11" s="646"/>
      <c r="CJ11" s="646"/>
      <c r="CK11" s="646"/>
      <c r="CL11" s="646"/>
      <c r="CM11" s="646"/>
      <c r="CN11" s="646"/>
      <c r="CO11" s="646"/>
      <c r="CP11" s="646"/>
      <c r="CQ11" s="647"/>
      <c r="CR11" s="630">
        <v>647773</v>
      </c>
      <c r="CS11" s="631"/>
      <c r="CT11" s="631"/>
      <c r="CU11" s="631"/>
      <c r="CV11" s="631"/>
      <c r="CW11" s="631"/>
      <c r="CX11" s="631"/>
      <c r="CY11" s="632"/>
      <c r="CZ11" s="633">
        <v>7.4</v>
      </c>
      <c r="DA11" s="633"/>
      <c r="DB11" s="633"/>
      <c r="DC11" s="633"/>
      <c r="DD11" s="639">
        <v>251286</v>
      </c>
      <c r="DE11" s="631"/>
      <c r="DF11" s="631"/>
      <c r="DG11" s="631"/>
      <c r="DH11" s="631"/>
      <c r="DI11" s="631"/>
      <c r="DJ11" s="631"/>
      <c r="DK11" s="631"/>
      <c r="DL11" s="631"/>
      <c r="DM11" s="631"/>
      <c r="DN11" s="631"/>
      <c r="DO11" s="631"/>
      <c r="DP11" s="632"/>
      <c r="DQ11" s="639">
        <v>169716</v>
      </c>
      <c r="DR11" s="631"/>
      <c r="DS11" s="631"/>
      <c r="DT11" s="631"/>
      <c r="DU11" s="631"/>
      <c r="DV11" s="631"/>
      <c r="DW11" s="631"/>
      <c r="DX11" s="631"/>
      <c r="DY11" s="631"/>
      <c r="DZ11" s="631"/>
      <c r="EA11" s="631"/>
      <c r="EB11" s="631"/>
      <c r="EC11" s="640"/>
    </row>
    <row r="12" spans="2:143" ht="11.25" customHeight="1" x14ac:dyDescent="0.15">
      <c r="B12" s="627" t="s">
        <v>252</v>
      </c>
      <c r="C12" s="628"/>
      <c r="D12" s="628"/>
      <c r="E12" s="628"/>
      <c r="F12" s="628"/>
      <c r="G12" s="628"/>
      <c r="H12" s="628"/>
      <c r="I12" s="628"/>
      <c r="J12" s="628"/>
      <c r="K12" s="628"/>
      <c r="L12" s="628"/>
      <c r="M12" s="628"/>
      <c r="N12" s="628"/>
      <c r="O12" s="628"/>
      <c r="P12" s="628"/>
      <c r="Q12" s="629"/>
      <c r="R12" s="630" t="s">
        <v>236</v>
      </c>
      <c r="S12" s="631"/>
      <c r="T12" s="631"/>
      <c r="U12" s="631"/>
      <c r="V12" s="631"/>
      <c r="W12" s="631"/>
      <c r="X12" s="631"/>
      <c r="Y12" s="632"/>
      <c r="Z12" s="633" t="s">
        <v>236</v>
      </c>
      <c r="AA12" s="633"/>
      <c r="AB12" s="633"/>
      <c r="AC12" s="633"/>
      <c r="AD12" s="634" t="s">
        <v>129</v>
      </c>
      <c r="AE12" s="634"/>
      <c r="AF12" s="634"/>
      <c r="AG12" s="634"/>
      <c r="AH12" s="634"/>
      <c r="AI12" s="634"/>
      <c r="AJ12" s="634"/>
      <c r="AK12" s="634"/>
      <c r="AL12" s="635" t="s">
        <v>176</v>
      </c>
      <c r="AM12" s="636"/>
      <c r="AN12" s="636"/>
      <c r="AO12" s="637"/>
      <c r="AP12" s="627" t="s">
        <v>253</v>
      </c>
      <c r="AQ12" s="628"/>
      <c r="AR12" s="628"/>
      <c r="AS12" s="628"/>
      <c r="AT12" s="628"/>
      <c r="AU12" s="628"/>
      <c r="AV12" s="628"/>
      <c r="AW12" s="628"/>
      <c r="AX12" s="628"/>
      <c r="AY12" s="628"/>
      <c r="AZ12" s="628"/>
      <c r="BA12" s="628"/>
      <c r="BB12" s="628"/>
      <c r="BC12" s="628"/>
      <c r="BD12" s="628"/>
      <c r="BE12" s="628"/>
      <c r="BF12" s="629"/>
      <c r="BG12" s="630">
        <v>371038</v>
      </c>
      <c r="BH12" s="631"/>
      <c r="BI12" s="631"/>
      <c r="BJ12" s="631"/>
      <c r="BK12" s="631"/>
      <c r="BL12" s="631"/>
      <c r="BM12" s="631"/>
      <c r="BN12" s="632"/>
      <c r="BO12" s="633">
        <v>36</v>
      </c>
      <c r="BP12" s="633"/>
      <c r="BQ12" s="633"/>
      <c r="BR12" s="633"/>
      <c r="BS12" s="634" t="s">
        <v>236</v>
      </c>
      <c r="BT12" s="634"/>
      <c r="BU12" s="634"/>
      <c r="BV12" s="634"/>
      <c r="BW12" s="634"/>
      <c r="BX12" s="634"/>
      <c r="BY12" s="634"/>
      <c r="BZ12" s="634"/>
      <c r="CA12" s="634"/>
      <c r="CB12" s="638"/>
      <c r="CD12" s="645" t="s">
        <v>254</v>
      </c>
      <c r="CE12" s="646"/>
      <c r="CF12" s="646"/>
      <c r="CG12" s="646"/>
      <c r="CH12" s="646"/>
      <c r="CI12" s="646"/>
      <c r="CJ12" s="646"/>
      <c r="CK12" s="646"/>
      <c r="CL12" s="646"/>
      <c r="CM12" s="646"/>
      <c r="CN12" s="646"/>
      <c r="CO12" s="646"/>
      <c r="CP12" s="646"/>
      <c r="CQ12" s="647"/>
      <c r="CR12" s="630">
        <v>353713</v>
      </c>
      <c r="CS12" s="631"/>
      <c r="CT12" s="631"/>
      <c r="CU12" s="631"/>
      <c r="CV12" s="631"/>
      <c r="CW12" s="631"/>
      <c r="CX12" s="631"/>
      <c r="CY12" s="632"/>
      <c r="CZ12" s="633">
        <v>4</v>
      </c>
      <c r="DA12" s="633"/>
      <c r="DB12" s="633"/>
      <c r="DC12" s="633"/>
      <c r="DD12" s="639">
        <v>1717</v>
      </c>
      <c r="DE12" s="631"/>
      <c r="DF12" s="631"/>
      <c r="DG12" s="631"/>
      <c r="DH12" s="631"/>
      <c r="DI12" s="631"/>
      <c r="DJ12" s="631"/>
      <c r="DK12" s="631"/>
      <c r="DL12" s="631"/>
      <c r="DM12" s="631"/>
      <c r="DN12" s="631"/>
      <c r="DO12" s="631"/>
      <c r="DP12" s="632"/>
      <c r="DQ12" s="639">
        <v>101792</v>
      </c>
      <c r="DR12" s="631"/>
      <c r="DS12" s="631"/>
      <c r="DT12" s="631"/>
      <c r="DU12" s="631"/>
      <c r="DV12" s="631"/>
      <c r="DW12" s="631"/>
      <c r="DX12" s="631"/>
      <c r="DY12" s="631"/>
      <c r="DZ12" s="631"/>
      <c r="EA12" s="631"/>
      <c r="EB12" s="631"/>
      <c r="EC12" s="640"/>
    </row>
    <row r="13" spans="2:143" ht="11.25" customHeight="1" x14ac:dyDescent="0.15">
      <c r="B13" s="627" t="s">
        <v>255</v>
      </c>
      <c r="C13" s="628"/>
      <c r="D13" s="628"/>
      <c r="E13" s="628"/>
      <c r="F13" s="628"/>
      <c r="G13" s="628"/>
      <c r="H13" s="628"/>
      <c r="I13" s="628"/>
      <c r="J13" s="628"/>
      <c r="K13" s="628"/>
      <c r="L13" s="628"/>
      <c r="M13" s="628"/>
      <c r="N13" s="628"/>
      <c r="O13" s="628"/>
      <c r="P13" s="628"/>
      <c r="Q13" s="629"/>
      <c r="R13" s="630" t="s">
        <v>236</v>
      </c>
      <c r="S13" s="631"/>
      <c r="T13" s="631"/>
      <c r="U13" s="631"/>
      <c r="V13" s="631"/>
      <c r="W13" s="631"/>
      <c r="X13" s="631"/>
      <c r="Y13" s="632"/>
      <c r="Z13" s="633" t="s">
        <v>236</v>
      </c>
      <c r="AA13" s="633"/>
      <c r="AB13" s="633"/>
      <c r="AC13" s="633"/>
      <c r="AD13" s="634" t="s">
        <v>236</v>
      </c>
      <c r="AE13" s="634"/>
      <c r="AF13" s="634"/>
      <c r="AG13" s="634"/>
      <c r="AH13" s="634"/>
      <c r="AI13" s="634"/>
      <c r="AJ13" s="634"/>
      <c r="AK13" s="634"/>
      <c r="AL13" s="635" t="s">
        <v>236</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369741</v>
      </c>
      <c r="BH13" s="631"/>
      <c r="BI13" s="631"/>
      <c r="BJ13" s="631"/>
      <c r="BK13" s="631"/>
      <c r="BL13" s="631"/>
      <c r="BM13" s="631"/>
      <c r="BN13" s="632"/>
      <c r="BO13" s="633">
        <v>35.9</v>
      </c>
      <c r="BP13" s="633"/>
      <c r="BQ13" s="633"/>
      <c r="BR13" s="633"/>
      <c r="BS13" s="634" t="s">
        <v>129</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942098</v>
      </c>
      <c r="CS13" s="631"/>
      <c r="CT13" s="631"/>
      <c r="CU13" s="631"/>
      <c r="CV13" s="631"/>
      <c r="CW13" s="631"/>
      <c r="CX13" s="631"/>
      <c r="CY13" s="632"/>
      <c r="CZ13" s="633">
        <v>10.7</v>
      </c>
      <c r="DA13" s="633"/>
      <c r="DB13" s="633"/>
      <c r="DC13" s="633"/>
      <c r="DD13" s="639">
        <v>409613</v>
      </c>
      <c r="DE13" s="631"/>
      <c r="DF13" s="631"/>
      <c r="DG13" s="631"/>
      <c r="DH13" s="631"/>
      <c r="DI13" s="631"/>
      <c r="DJ13" s="631"/>
      <c r="DK13" s="631"/>
      <c r="DL13" s="631"/>
      <c r="DM13" s="631"/>
      <c r="DN13" s="631"/>
      <c r="DO13" s="631"/>
      <c r="DP13" s="632"/>
      <c r="DQ13" s="639">
        <v>614261</v>
      </c>
      <c r="DR13" s="631"/>
      <c r="DS13" s="631"/>
      <c r="DT13" s="631"/>
      <c r="DU13" s="631"/>
      <c r="DV13" s="631"/>
      <c r="DW13" s="631"/>
      <c r="DX13" s="631"/>
      <c r="DY13" s="631"/>
      <c r="DZ13" s="631"/>
      <c r="EA13" s="631"/>
      <c r="EB13" s="631"/>
      <c r="EC13" s="640"/>
    </row>
    <row r="14" spans="2:143" ht="11.25" customHeight="1" x14ac:dyDescent="0.15">
      <c r="B14" s="627" t="s">
        <v>258</v>
      </c>
      <c r="C14" s="628"/>
      <c r="D14" s="628"/>
      <c r="E14" s="628"/>
      <c r="F14" s="628"/>
      <c r="G14" s="628"/>
      <c r="H14" s="628"/>
      <c r="I14" s="628"/>
      <c r="J14" s="628"/>
      <c r="K14" s="628"/>
      <c r="L14" s="628"/>
      <c r="M14" s="628"/>
      <c r="N14" s="628"/>
      <c r="O14" s="628"/>
      <c r="P14" s="628"/>
      <c r="Q14" s="629"/>
      <c r="R14" s="630" t="s">
        <v>176</v>
      </c>
      <c r="S14" s="631"/>
      <c r="T14" s="631"/>
      <c r="U14" s="631"/>
      <c r="V14" s="631"/>
      <c r="W14" s="631"/>
      <c r="X14" s="631"/>
      <c r="Y14" s="632"/>
      <c r="Z14" s="633" t="s">
        <v>176</v>
      </c>
      <c r="AA14" s="633"/>
      <c r="AB14" s="633"/>
      <c r="AC14" s="633"/>
      <c r="AD14" s="634" t="s">
        <v>176</v>
      </c>
      <c r="AE14" s="634"/>
      <c r="AF14" s="634"/>
      <c r="AG14" s="634"/>
      <c r="AH14" s="634"/>
      <c r="AI14" s="634"/>
      <c r="AJ14" s="634"/>
      <c r="AK14" s="634"/>
      <c r="AL14" s="635" t="s">
        <v>236</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31103</v>
      </c>
      <c r="BH14" s="631"/>
      <c r="BI14" s="631"/>
      <c r="BJ14" s="631"/>
      <c r="BK14" s="631"/>
      <c r="BL14" s="631"/>
      <c r="BM14" s="631"/>
      <c r="BN14" s="632"/>
      <c r="BO14" s="633">
        <v>3</v>
      </c>
      <c r="BP14" s="633"/>
      <c r="BQ14" s="633"/>
      <c r="BR14" s="633"/>
      <c r="BS14" s="634" t="s">
        <v>129</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275693</v>
      </c>
      <c r="CS14" s="631"/>
      <c r="CT14" s="631"/>
      <c r="CU14" s="631"/>
      <c r="CV14" s="631"/>
      <c r="CW14" s="631"/>
      <c r="CX14" s="631"/>
      <c r="CY14" s="632"/>
      <c r="CZ14" s="633">
        <v>3.1</v>
      </c>
      <c r="DA14" s="633"/>
      <c r="DB14" s="633"/>
      <c r="DC14" s="633"/>
      <c r="DD14" s="639" t="s">
        <v>236</v>
      </c>
      <c r="DE14" s="631"/>
      <c r="DF14" s="631"/>
      <c r="DG14" s="631"/>
      <c r="DH14" s="631"/>
      <c r="DI14" s="631"/>
      <c r="DJ14" s="631"/>
      <c r="DK14" s="631"/>
      <c r="DL14" s="631"/>
      <c r="DM14" s="631"/>
      <c r="DN14" s="631"/>
      <c r="DO14" s="631"/>
      <c r="DP14" s="632"/>
      <c r="DQ14" s="639">
        <v>269293</v>
      </c>
      <c r="DR14" s="631"/>
      <c r="DS14" s="631"/>
      <c r="DT14" s="631"/>
      <c r="DU14" s="631"/>
      <c r="DV14" s="631"/>
      <c r="DW14" s="631"/>
      <c r="DX14" s="631"/>
      <c r="DY14" s="631"/>
      <c r="DZ14" s="631"/>
      <c r="EA14" s="631"/>
      <c r="EB14" s="631"/>
      <c r="EC14" s="640"/>
    </row>
    <row r="15" spans="2:143" ht="11.25" customHeight="1" x14ac:dyDescent="0.15">
      <c r="B15" s="627" t="s">
        <v>261</v>
      </c>
      <c r="C15" s="628"/>
      <c r="D15" s="628"/>
      <c r="E15" s="628"/>
      <c r="F15" s="628"/>
      <c r="G15" s="628"/>
      <c r="H15" s="628"/>
      <c r="I15" s="628"/>
      <c r="J15" s="628"/>
      <c r="K15" s="628"/>
      <c r="L15" s="628"/>
      <c r="M15" s="628"/>
      <c r="N15" s="628"/>
      <c r="O15" s="628"/>
      <c r="P15" s="628"/>
      <c r="Q15" s="629"/>
      <c r="R15" s="630" t="s">
        <v>176</v>
      </c>
      <c r="S15" s="631"/>
      <c r="T15" s="631"/>
      <c r="U15" s="631"/>
      <c r="V15" s="631"/>
      <c r="W15" s="631"/>
      <c r="X15" s="631"/>
      <c r="Y15" s="632"/>
      <c r="Z15" s="633" t="s">
        <v>129</v>
      </c>
      <c r="AA15" s="633"/>
      <c r="AB15" s="633"/>
      <c r="AC15" s="633"/>
      <c r="AD15" s="634" t="s">
        <v>236</v>
      </c>
      <c r="AE15" s="634"/>
      <c r="AF15" s="634"/>
      <c r="AG15" s="634"/>
      <c r="AH15" s="634"/>
      <c r="AI15" s="634"/>
      <c r="AJ15" s="634"/>
      <c r="AK15" s="634"/>
      <c r="AL15" s="635" t="s">
        <v>129</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83702</v>
      </c>
      <c r="BH15" s="631"/>
      <c r="BI15" s="631"/>
      <c r="BJ15" s="631"/>
      <c r="BK15" s="631"/>
      <c r="BL15" s="631"/>
      <c r="BM15" s="631"/>
      <c r="BN15" s="632"/>
      <c r="BO15" s="633">
        <v>8.1</v>
      </c>
      <c r="BP15" s="633"/>
      <c r="BQ15" s="633"/>
      <c r="BR15" s="633"/>
      <c r="BS15" s="634" t="s">
        <v>129</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558827</v>
      </c>
      <c r="CS15" s="631"/>
      <c r="CT15" s="631"/>
      <c r="CU15" s="631"/>
      <c r="CV15" s="631"/>
      <c r="CW15" s="631"/>
      <c r="CX15" s="631"/>
      <c r="CY15" s="632"/>
      <c r="CZ15" s="633">
        <v>6.4</v>
      </c>
      <c r="DA15" s="633"/>
      <c r="DB15" s="633"/>
      <c r="DC15" s="633"/>
      <c r="DD15" s="639">
        <v>65009</v>
      </c>
      <c r="DE15" s="631"/>
      <c r="DF15" s="631"/>
      <c r="DG15" s="631"/>
      <c r="DH15" s="631"/>
      <c r="DI15" s="631"/>
      <c r="DJ15" s="631"/>
      <c r="DK15" s="631"/>
      <c r="DL15" s="631"/>
      <c r="DM15" s="631"/>
      <c r="DN15" s="631"/>
      <c r="DO15" s="631"/>
      <c r="DP15" s="632"/>
      <c r="DQ15" s="639">
        <v>482410</v>
      </c>
      <c r="DR15" s="631"/>
      <c r="DS15" s="631"/>
      <c r="DT15" s="631"/>
      <c r="DU15" s="631"/>
      <c r="DV15" s="631"/>
      <c r="DW15" s="631"/>
      <c r="DX15" s="631"/>
      <c r="DY15" s="631"/>
      <c r="DZ15" s="631"/>
      <c r="EA15" s="631"/>
      <c r="EB15" s="631"/>
      <c r="EC15" s="640"/>
    </row>
    <row r="16" spans="2:143" ht="11.25" customHeight="1" x14ac:dyDescent="0.15">
      <c r="B16" s="627" t="s">
        <v>264</v>
      </c>
      <c r="C16" s="628"/>
      <c r="D16" s="628"/>
      <c r="E16" s="628"/>
      <c r="F16" s="628"/>
      <c r="G16" s="628"/>
      <c r="H16" s="628"/>
      <c r="I16" s="628"/>
      <c r="J16" s="628"/>
      <c r="K16" s="628"/>
      <c r="L16" s="628"/>
      <c r="M16" s="628"/>
      <c r="N16" s="628"/>
      <c r="O16" s="628"/>
      <c r="P16" s="628"/>
      <c r="Q16" s="629"/>
      <c r="R16" s="630">
        <v>8439</v>
      </c>
      <c r="S16" s="631"/>
      <c r="T16" s="631"/>
      <c r="U16" s="631"/>
      <c r="V16" s="631"/>
      <c r="W16" s="631"/>
      <c r="X16" s="631"/>
      <c r="Y16" s="632"/>
      <c r="Z16" s="633">
        <v>0.1</v>
      </c>
      <c r="AA16" s="633"/>
      <c r="AB16" s="633"/>
      <c r="AC16" s="633"/>
      <c r="AD16" s="634">
        <v>8439</v>
      </c>
      <c r="AE16" s="634"/>
      <c r="AF16" s="634"/>
      <c r="AG16" s="634"/>
      <c r="AH16" s="634"/>
      <c r="AI16" s="634"/>
      <c r="AJ16" s="634"/>
      <c r="AK16" s="634"/>
      <c r="AL16" s="635">
        <v>0.2</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t="s">
        <v>176</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t="s">
        <v>236</v>
      </c>
      <c r="CS16" s="631"/>
      <c r="CT16" s="631"/>
      <c r="CU16" s="631"/>
      <c r="CV16" s="631"/>
      <c r="CW16" s="631"/>
      <c r="CX16" s="631"/>
      <c r="CY16" s="632"/>
      <c r="CZ16" s="633" t="s">
        <v>236</v>
      </c>
      <c r="DA16" s="633"/>
      <c r="DB16" s="633"/>
      <c r="DC16" s="633"/>
      <c r="DD16" s="639" t="s">
        <v>129</v>
      </c>
      <c r="DE16" s="631"/>
      <c r="DF16" s="631"/>
      <c r="DG16" s="631"/>
      <c r="DH16" s="631"/>
      <c r="DI16" s="631"/>
      <c r="DJ16" s="631"/>
      <c r="DK16" s="631"/>
      <c r="DL16" s="631"/>
      <c r="DM16" s="631"/>
      <c r="DN16" s="631"/>
      <c r="DO16" s="631"/>
      <c r="DP16" s="632"/>
      <c r="DQ16" s="639" t="s">
        <v>236</v>
      </c>
      <c r="DR16" s="631"/>
      <c r="DS16" s="631"/>
      <c r="DT16" s="631"/>
      <c r="DU16" s="631"/>
      <c r="DV16" s="631"/>
      <c r="DW16" s="631"/>
      <c r="DX16" s="631"/>
      <c r="DY16" s="631"/>
      <c r="DZ16" s="631"/>
      <c r="EA16" s="631"/>
      <c r="EB16" s="631"/>
      <c r="EC16" s="640"/>
    </row>
    <row r="17" spans="2:133" ht="11.25" customHeight="1" x14ac:dyDescent="0.15">
      <c r="B17" s="627" t="s">
        <v>267</v>
      </c>
      <c r="C17" s="628"/>
      <c r="D17" s="628"/>
      <c r="E17" s="628"/>
      <c r="F17" s="628"/>
      <c r="G17" s="628"/>
      <c r="H17" s="628"/>
      <c r="I17" s="628"/>
      <c r="J17" s="628"/>
      <c r="K17" s="628"/>
      <c r="L17" s="628"/>
      <c r="M17" s="628"/>
      <c r="N17" s="628"/>
      <c r="O17" s="628"/>
      <c r="P17" s="628"/>
      <c r="Q17" s="629"/>
      <c r="R17" s="630">
        <v>11517</v>
      </c>
      <c r="S17" s="631"/>
      <c r="T17" s="631"/>
      <c r="U17" s="631"/>
      <c r="V17" s="631"/>
      <c r="W17" s="631"/>
      <c r="X17" s="631"/>
      <c r="Y17" s="632"/>
      <c r="Z17" s="633">
        <v>0.1</v>
      </c>
      <c r="AA17" s="633"/>
      <c r="AB17" s="633"/>
      <c r="AC17" s="633"/>
      <c r="AD17" s="634">
        <v>11517</v>
      </c>
      <c r="AE17" s="634"/>
      <c r="AF17" s="634"/>
      <c r="AG17" s="634"/>
      <c r="AH17" s="634"/>
      <c r="AI17" s="634"/>
      <c r="AJ17" s="634"/>
      <c r="AK17" s="634"/>
      <c r="AL17" s="635">
        <v>0.3</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236</v>
      </c>
      <c r="BH17" s="631"/>
      <c r="BI17" s="631"/>
      <c r="BJ17" s="631"/>
      <c r="BK17" s="631"/>
      <c r="BL17" s="631"/>
      <c r="BM17" s="631"/>
      <c r="BN17" s="632"/>
      <c r="BO17" s="633" t="s">
        <v>236</v>
      </c>
      <c r="BP17" s="633"/>
      <c r="BQ17" s="633"/>
      <c r="BR17" s="633"/>
      <c r="BS17" s="634" t="s">
        <v>176</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801429</v>
      </c>
      <c r="CS17" s="631"/>
      <c r="CT17" s="631"/>
      <c r="CU17" s="631"/>
      <c r="CV17" s="631"/>
      <c r="CW17" s="631"/>
      <c r="CX17" s="631"/>
      <c r="CY17" s="632"/>
      <c r="CZ17" s="633">
        <v>9.1</v>
      </c>
      <c r="DA17" s="633"/>
      <c r="DB17" s="633"/>
      <c r="DC17" s="633"/>
      <c r="DD17" s="639" t="s">
        <v>236</v>
      </c>
      <c r="DE17" s="631"/>
      <c r="DF17" s="631"/>
      <c r="DG17" s="631"/>
      <c r="DH17" s="631"/>
      <c r="DI17" s="631"/>
      <c r="DJ17" s="631"/>
      <c r="DK17" s="631"/>
      <c r="DL17" s="631"/>
      <c r="DM17" s="631"/>
      <c r="DN17" s="631"/>
      <c r="DO17" s="631"/>
      <c r="DP17" s="632"/>
      <c r="DQ17" s="639">
        <v>730908</v>
      </c>
      <c r="DR17" s="631"/>
      <c r="DS17" s="631"/>
      <c r="DT17" s="631"/>
      <c r="DU17" s="631"/>
      <c r="DV17" s="631"/>
      <c r="DW17" s="631"/>
      <c r="DX17" s="631"/>
      <c r="DY17" s="631"/>
      <c r="DZ17" s="631"/>
      <c r="EA17" s="631"/>
      <c r="EB17" s="631"/>
      <c r="EC17" s="640"/>
    </row>
    <row r="18" spans="2:133" ht="11.25" customHeight="1" x14ac:dyDescent="0.15">
      <c r="B18" s="627" t="s">
        <v>270</v>
      </c>
      <c r="C18" s="628"/>
      <c r="D18" s="628"/>
      <c r="E18" s="628"/>
      <c r="F18" s="628"/>
      <c r="G18" s="628"/>
      <c r="H18" s="628"/>
      <c r="I18" s="628"/>
      <c r="J18" s="628"/>
      <c r="K18" s="628"/>
      <c r="L18" s="628"/>
      <c r="M18" s="628"/>
      <c r="N18" s="628"/>
      <c r="O18" s="628"/>
      <c r="P18" s="628"/>
      <c r="Q18" s="629"/>
      <c r="R18" s="630">
        <v>29833</v>
      </c>
      <c r="S18" s="631"/>
      <c r="T18" s="631"/>
      <c r="U18" s="631"/>
      <c r="V18" s="631"/>
      <c r="W18" s="631"/>
      <c r="X18" s="631"/>
      <c r="Y18" s="632"/>
      <c r="Z18" s="633">
        <v>0.3</v>
      </c>
      <c r="AA18" s="633"/>
      <c r="AB18" s="633"/>
      <c r="AC18" s="633"/>
      <c r="AD18" s="634">
        <v>29833</v>
      </c>
      <c r="AE18" s="634"/>
      <c r="AF18" s="634"/>
      <c r="AG18" s="634"/>
      <c r="AH18" s="634"/>
      <c r="AI18" s="634"/>
      <c r="AJ18" s="634"/>
      <c r="AK18" s="634"/>
      <c r="AL18" s="635">
        <v>0.69999998807907104</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176</v>
      </c>
      <c r="BH18" s="631"/>
      <c r="BI18" s="631"/>
      <c r="BJ18" s="631"/>
      <c r="BK18" s="631"/>
      <c r="BL18" s="631"/>
      <c r="BM18" s="631"/>
      <c r="BN18" s="632"/>
      <c r="BO18" s="633" t="s">
        <v>176</v>
      </c>
      <c r="BP18" s="633"/>
      <c r="BQ18" s="633"/>
      <c r="BR18" s="633"/>
      <c r="BS18" s="634" t="s">
        <v>176</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236</v>
      </c>
      <c r="DA18" s="633"/>
      <c r="DB18" s="633"/>
      <c r="DC18" s="633"/>
      <c r="DD18" s="639" t="s">
        <v>176</v>
      </c>
      <c r="DE18" s="631"/>
      <c r="DF18" s="631"/>
      <c r="DG18" s="631"/>
      <c r="DH18" s="631"/>
      <c r="DI18" s="631"/>
      <c r="DJ18" s="631"/>
      <c r="DK18" s="631"/>
      <c r="DL18" s="631"/>
      <c r="DM18" s="631"/>
      <c r="DN18" s="631"/>
      <c r="DO18" s="631"/>
      <c r="DP18" s="632"/>
      <c r="DQ18" s="639" t="s">
        <v>236</v>
      </c>
      <c r="DR18" s="631"/>
      <c r="DS18" s="631"/>
      <c r="DT18" s="631"/>
      <c r="DU18" s="631"/>
      <c r="DV18" s="631"/>
      <c r="DW18" s="631"/>
      <c r="DX18" s="631"/>
      <c r="DY18" s="631"/>
      <c r="DZ18" s="631"/>
      <c r="EA18" s="631"/>
      <c r="EB18" s="631"/>
      <c r="EC18" s="640"/>
    </row>
    <row r="19" spans="2:133" ht="11.25" customHeight="1" x14ac:dyDescent="0.15">
      <c r="B19" s="627" t="s">
        <v>273</v>
      </c>
      <c r="C19" s="628"/>
      <c r="D19" s="628"/>
      <c r="E19" s="628"/>
      <c r="F19" s="628"/>
      <c r="G19" s="628"/>
      <c r="H19" s="628"/>
      <c r="I19" s="628"/>
      <c r="J19" s="628"/>
      <c r="K19" s="628"/>
      <c r="L19" s="628"/>
      <c r="M19" s="628"/>
      <c r="N19" s="628"/>
      <c r="O19" s="628"/>
      <c r="P19" s="628"/>
      <c r="Q19" s="629"/>
      <c r="R19" s="630">
        <v>5482</v>
      </c>
      <c r="S19" s="631"/>
      <c r="T19" s="631"/>
      <c r="U19" s="631"/>
      <c r="V19" s="631"/>
      <c r="W19" s="631"/>
      <c r="X19" s="631"/>
      <c r="Y19" s="632"/>
      <c r="Z19" s="633">
        <v>0.1</v>
      </c>
      <c r="AA19" s="633"/>
      <c r="AB19" s="633"/>
      <c r="AC19" s="633"/>
      <c r="AD19" s="634">
        <v>5482</v>
      </c>
      <c r="AE19" s="634"/>
      <c r="AF19" s="634"/>
      <c r="AG19" s="634"/>
      <c r="AH19" s="634"/>
      <c r="AI19" s="634"/>
      <c r="AJ19" s="634"/>
      <c r="AK19" s="634"/>
      <c r="AL19" s="635">
        <v>0.1</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6048</v>
      </c>
      <c r="BH19" s="631"/>
      <c r="BI19" s="631"/>
      <c r="BJ19" s="631"/>
      <c r="BK19" s="631"/>
      <c r="BL19" s="631"/>
      <c r="BM19" s="631"/>
      <c r="BN19" s="632"/>
      <c r="BO19" s="633">
        <v>0.6</v>
      </c>
      <c r="BP19" s="633"/>
      <c r="BQ19" s="633"/>
      <c r="BR19" s="633"/>
      <c r="BS19" s="634" t="s">
        <v>176</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176</v>
      </c>
      <c r="CS19" s="631"/>
      <c r="CT19" s="631"/>
      <c r="CU19" s="631"/>
      <c r="CV19" s="631"/>
      <c r="CW19" s="631"/>
      <c r="CX19" s="631"/>
      <c r="CY19" s="632"/>
      <c r="CZ19" s="633" t="s">
        <v>236</v>
      </c>
      <c r="DA19" s="633"/>
      <c r="DB19" s="633"/>
      <c r="DC19" s="633"/>
      <c r="DD19" s="639" t="s">
        <v>236</v>
      </c>
      <c r="DE19" s="631"/>
      <c r="DF19" s="631"/>
      <c r="DG19" s="631"/>
      <c r="DH19" s="631"/>
      <c r="DI19" s="631"/>
      <c r="DJ19" s="631"/>
      <c r="DK19" s="631"/>
      <c r="DL19" s="631"/>
      <c r="DM19" s="631"/>
      <c r="DN19" s="631"/>
      <c r="DO19" s="631"/>
      <c r="DP19" s="632"/>
      <c r="DQ19" s="639" t="s">
        <v>176</v>
      </c>
      <c r="DR19" s="631"/>
      <c r="DS19" s="631"/>
      <c r="DT19" s="631"/>
      <c r="DU19" s="631"/>
      <c r="DV19" s="631"/>
      <c r="DW19" s="631"/>
      <c r="DX19" s="631"/>
      <c r="DY19" s="631"/>
      <c r="DZ19" s="631"/>
      <c r="EA19" s="631"/>
      <c r="EB19" s="631"/>
      <c r="EC19" s="640"/>
    </row>
    <row r="20" spans="2:133" ht="11.25" customHeight="1" x14ac:dyDescent="0.15">
      <c r="B20" s="627" t="s">
        <v>276</v>
      </c>
      <c r="C20" s="628"/>
      <c r="D20" s="628"/>
      <c r="E20" s="628"/>
      <c r="F20" s="628"/>
      <c r="G20" s="628"/>
      <c r="H20" s="628"/>
      <c r="I20" s="628"/>
      <c r="J20" s="628"/>
      <c r="K20" s="628"/>
      <c r="L20" s="628"/>
      <c r="M20" s="628"/>
      <c r="N20" s="628"/>
      <c r="O20" s="628"/>
      <c r="P20" s="628"/>
      <c r="Q20" s="629"/>
      <c r="R20" s="630">
        <v>2345</v>
      </c>
      <c r="S20" s="631"/>
      <c r="T20" s="631"/>
      <c r="U20" s="631"/>
      <c r="V20" s="631"/>
      <c r="W20" s="631"/>
      <c r="X20" s="631"/>
      <c r="Y20" s="632"/>
      <c r="Z20" s="633">
        <v>0</v>
      </c>
      <c r="AA20" s="633"/>
      <c r="AB20" s="633"/>
      <c r="AC20" s="633"/>
      <c r="AD20" s="634">
        <v>2345</v>
      </c>
      <c r="AE20" s="634"/>
      <c r="AF20" s="634"/>
      <c r="AG20" s="634"/>
      <c r="AH20" s="634"/>
      <c r="AI20" s="634"/>
      <c r="AJ20" s="634"/>
      <c r="AK20" s="634"/>
      <c r="AL20" s="635">
        <v>0.1</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6048</v>
      </c>
      <c r="BH20" s="631"/>
      <c r="BI20" s="631"/>
      <c r="BJ20" s="631"/>
      <c r="BK20" s="631"/>
      <c r="BL20" s="631"/>
      <c r="BM20" s="631"/>
      <c r="BN20" s="632"/>
      <c r="BO20" s="633">
        <v>0.6</v>
      </c>
      <c r="BP20" s="633"/>
      <c r="BQ20" s="633"/>
      <c r="BR20" s="633"/>
      <c r="BS20" s="634" t="s">
        <v>129</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8767096</v>
      </c>
      <c r="CS20" s="631"/>
      <c r="CT20" s="631"/>
      <c r="CU20" s="631"/>
      <c r="CV20" s="631"/>
      <c r="CW20" s="631"/>
      <c r="CX20" s="631"/>
      <c r="CY20" s="632"/>
      <c r="CZ20" s="633">
        <v>100</v>
      </c>
      <c r="DA20" s="633"/>
      <c r="DB20" s="633"/>
      <c r="DC20" s="633"/>
      <c r="DD20" s="639">
        <v>1333957</v>
      </c>
      <c r="DE20" s="631"/>
      <c r="DF20" s="631"/>
      <c r="DG20" s="631"/>
      <c r="DH20" s="631"/>
      <c r="DI20" s="631"/>
      <c r="DJ20" s="631"/>
      <c r="DK20" s="631"/>
      <c r="DL20" s="631"/>
      <c r="DM20" s="631"/>
      <c r="DN20" s="631"/>
      <c r="DO20" s="631"/>
      <c r="DP20" s="632"/>
      <c r="DQ20" s="639">
        <v>5173231</v>
      </c>
      <c r="DR20" s="631"/>
      <c r="DS20" s="631"/>
      <c r="DT20" s="631"/>
      <c r="DU20" s="631"/>
      <c r="DV20" s="631"/>
      <c r="DW20" s="631"/>
      <c r="DX20" s="631"/>
      <c r="DY20" s="631"/>
      <c r="DZ20" s="631"/>
      <c r="EA20" s="631"/>
      <c r="EB20" s="631"/>
      <c r="EC20" s="640"/>
    </row>
    <row r="21" spans="2:133" ht="11.25" customHeight="1" x14ac:dyDescent="0.15">
      <c r="B21" s="627" t="s">
        <v>279</v>
      </c>
      <c r="C21" s="628"/>
      <c r="D21" s="628"/>
      <c r="E21" s="628"/>
      <c r="F21" s="628"/>
      <c r="G21" s="628"/>
      <c r="H21" s="628"/>
      <c r="I21" s="628"/>
      <c r="J21" s="628"/>
      <c r="K21" s="628"/>
      <c r="L21" s="628"/>
      <c r="M21" s="628"/>
      <c r="N21" s="628"/>
      <c r="O21" s="628"/>
      <c r="P21" s="628"/>
      <c r="Q21" s="629"/>
      <c r="R21" s="630">
        <v>673</v>
      </c>
      <c r="S21" s="631"/>
      <c r="T21" s="631"/>
      <c r="U21" s="631"/>
      <c r="V21" s="631"/>
      <c r="W21" s="631"/>
      <c r="X21" s="631"/>
      <c r="Y21" s="632"/>
      <c r="Z21" s="633">
        <v>0</v>
      </c>
      <c r="AA21" s="633"/>
      <c r="AB21" s="633"/>
      <c r="AC21" s="633"/>
      <c r="AD21" s="634">
        <v>673</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v>6048</v>
      </c>
      <c r="BH21" s="631"/>
      <c r="BI21" s="631"/>
      <c r="BJ21" s="631"/>
      <c r="BK21" s="631"/>
      <c r="BL21" s="631"/>
      <c r="BM21" s="631"/>
      <c r="BN21" s="632"/>
      <c r="BO21" s="633">
        <v>0.6</v>
      </c>
      <c r="BP21" s="633"/>
      <c r="BQ21" s="633"/>
      <c r="BR21" s="633"/>
      <c r="BS21" s="634" t="s">
        <v>176</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281</v>
      </c>
      <c r="C22" s="669"/>
      <c r="D22" s="669"/>
      <c r="E22" s="669"/>
      <c r="F22" s="669"/>
      <c r="G22" s="669"/>
      <c r="H22" s="669"/>
      <c r="I22" s="669"/>
      <c r="J22" s="669"/>
      <c r="K22" s="669"/>
      <c r="L22" s="669"/>
      <c r="M22" s="669"/>
      <c r="N22" s="669"/>
      <c r="O22" s="669"/>
      <c r="P22" s="669"/>
      <c r="Q22" s="670"/>
      <c r="R22" s="630">
        <v>21333</v>
      </c>
      <c r="S22" s="631"/>
      <c r="T22" s="631"/>
      <c r="U22" s="631"/>
      <c r="V22" s="631"/>
      <c r="W22" s="631"/>
      <c r="X22" s="631"/>
      <c r="Y22" s="632"/>
      <c r="Z22" s="633">
        <v>0.2</v>
      </c>
      <c r="AA22" s="633"/>
      <c r="AB22" s="633"/>
      <c r="AC22" s="633"/>
      <c r="AD22" s="634">
        <v>21333</v>
      </c>
      <c r="AE22" s="634"/>
      <c r="AF22" s="634"/>
      <c r="AG22" s="634"/>
      <c r="AH22" s="634"/>
      <c r="AI22" s="634"/>
      <c r="AJ22" s="634"/>
      <c r="AK22" s="634"/>
      <c r="AL22" s="635">
        <v>0.5</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176</v>
      </c>
      <c r="BH22" s="631"/>
      <c r="BI22" s="631"/>
      <c r="BJ22" s="631"/>
      <c r="BK22" s="631"/>
      <c r="BL22" s="631"/>
      <c r="BM22" s="631"/>
      <c r="BN22" s="632"/>
      <c r="BO22" s="633" t="s">
        <v>176</v>
      </c>
      <c r="BP22" s="633"/>
      <c r="BQ22" s="633"/>
      <c r="BR22" s="633"/>
      <c r="BS22" s="634" t="s">
        <v>129</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284</v>
      </c>
      <c r="C23" s="628"/>
      <c r="D23" s="628"/>
      <c r="E23" s="628"/>
      <c r="F23" s="628"/>
      <c r="G23" s="628"/>
      <c r="H23" s="628"/>
      <c r="I23" s="628"/>
      <c r="J23" s="628"/>
      <c r="K23" s="628"/>
      <c r="L23" s="628"/>
      <c r="M23" s="628"/>
      <c r="N23" s="628"/>
      <c r="O23" s="628"/>
      <c r="P23" s="628"/>
      <c r="Q23" s="629"/>
      <c r="R23" s="630">
        <v>3241174</v>
      </c>
      <c r="S23" s="631"/>
      <c r="T23" s="631"/>
      <c r="U23" s="631"/>
      <c r="V23" s="631"/>
      <c r="W23" s="631"/>
      <c r="X23" s="631"/>
      <c r="Y23" s="632"/>
      <c r="Z23" s="633">
        <v>35.1</v>
      </c>
      <c r="AA23" s="633"/>
      <c r="AB23" s="633"/>
      <c r="AC23" s="633"/>
      <c r="AD23" s="634">
        <v>2958410</v>
      </c>
      <c r="AE23" s="634"/>
      <c r="AF23" s="634"/>
      <c r="AG23" s="634"/>
      <c r="AH23" s="634"/>
      <c r="AI23" s="634"/>
      <c r="AJ23" s="634"/>
      <c r="AK23" s="634"/>
      <c r="AL23" s="635">
        <v>65.5</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t="s">
        <v>236</v>
      </c>
      <c r="BH23" s="631"/>
      <c r="BI23" s="631"/>
      <c r="BJ23" s="631"/>
      <c r="BK23" s="631"/>
      <c r="BL23" s="631"/>
      <c r="BM23" s="631"/>
      <c r="BN23" s="632"/>
      <c r="BO23" s="633" t="s">
        <v>236</v>
      </c>
      <c r="BP23" s="633"/>
      <c r="BQ23" s="633"/>
      <c r="BR23" s="633"/>
      <c r="BS23" s="634" t="s">
        <v>236</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1" t="s">
        <v>289</v>
      </c>
      <c r="DM23" s="662"/>
      <c r="DN23" s="662"/>
      <c r="DO23" s="662"/>
      <c r="DP23" s="662"/>
      <c r="DQ23" s="662"/>
      <c r="DR23" s="662"/>
      <c r="DS23" s="662"/>
      <c r="DT23" s="662"/>
      <c r="DU23" s="662"/>
      <c r="DV23" s="663"/>
      <c r="DW23" s="612" t="s">
        <v>290</v>
      </c>
      <c r="DX23" s="613"/>
      <c r="DY23" s="613"/>
      <c r="DZ23" s="613"/>
      <c r="EA23" s="613"/>
      <c r="EB23" s="613"/>
      <c r="EC23" s="614"/>
    </row>
    <row r="24" spans="2:133" ht="11.25" customHeight="1" x14ac:dyDescent="0.15">
      <c r="B24" s="627" t="s">
        <v>291</v>
      </c>
      <c r="C24" s="628"/>
      <c r="D24" s="628"/>
      <c r="E24" s="628"/>
      <c r="F24" s="628"/>
      <c r="G24" s="628"/>
      <c r="H24" s="628"/>
      <c r="I24" s="628"/>
      <c r="J24" s="628"/>
      <c r="K24" s="628"/>
      <c r="L24" s="628"/>
      <c r="M24" s="628"/>
      <c r="N24" s="628"/>
      <c r="O24" s="628"/>
      <c r="P24" s="628"/>
      <c r="Q24" s="629"/>
      <c r="R24" s="630">
        <v>2958410</v>
      </c>
      <c r="S24" s="631"/>
      <c r="T24" s="631"/>
      <c r="U24" s="631"/>
      <c r="V24" s="631"/>
      <c r="W24" s="631"/>
      <c r="X24" s="631"/>
      <c r="Y24" s="632"/>
      <c r="Z24" s="633">
        <v>32.1</v>
      </c>
      <c r="AA24" s="633"/>
      <c r="AB24" s="633"/>
      <c r="AC24" s="633"/>
      <c r="AD24" s="634">
        <v>2958410</v>
      </c>
      <c r="AE24" s="634"/>
      <c r="AF24" s="634"/>
      <c r="AG24" s="634"/>
      <c r="AH24" s="634"/>
      <c r="AI24" s="634"/>
      <c r="AJ24" s="634"/>
      <c r="AK24" s="634"/>
      <c r="AL24" s="635">
        <v>65.5</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236</v>
      </c>
      <c r="BH24" s="631"/>
      <c r="BI24" s="631"/>
      <c r="BJ24" s="631"/>
      <c r="BK24" s="631"/>
      <c r="BL24" s="631"/>
      <c r="BM24" s="631"/>
      <c r="BN24" s="632"/>
      <c r="BO24" s="633" t="s">
        <v>176</v>
      </c>
      <c r="BP24" s="633"/>
      <c r="BQ24" s="633"/>
      <c r="BR24" s="633"/>
      <c r="BS24" s="634" t="s">
        <v>129</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3047414</v>
      </c>
      <c r="CS24" s="620"/>
      <c r="CT24" s="620"/>
      <c r="CU24" s="620"/>
      <c r="CV24" s="620"/>
      <c r="CW24" s="620"/>
      <c r="CX24" s="620"/>
      <c r="CY24" s="621"/>
      <c r="CZ24" s="624">
        <v>34.799999999999997</v>
      </c>
      <c r="DA24" s="625"/>
      <c r="DB24" s="625"/>
      <c r="DC24" s="644"/>
      <c r="DD24" s="671">
        <v>1853433</v>
      </c>
      <c r="DE24" s="620"/>
      <c r="DF24" s="620"/>
      <c r="DG24" s="620"/>
      <c r="DH24" s="620"/>
      <c r="DI24" s="620"/>
      <c r="DJ24" s="620"/>
      <c r="DK24" s="621"/>
      <c r="DL24" s="671">
        <v>1798248</v>
      </c>
      <c r="DM24" s="620"/>
      <c r="DN24" s="620"/>
      <c r="DO24" s="620"/>
      <c r="DP24" s="620"/>
      <c r="DQ24" s="620"/>
      <c r="DR24" s="620"/>
      <c r="DS24" s="620"/>
      <c r="DT24" s="620"/>
      <c r="DU24" s="620"/>
      <c r="DV24" s="621"/>
      <c r="DW24" s="624">
        <v>38.299999999999997</v>
      </c>
      <c r="DX24" s="625"/>
      <c r="DY24" s="625"/>
      <c r="DZ24" s="625"/>
      <c r="EA24" s="625"/>
      <c r="EB24" s="625"/>
      <c r="EC24" s="626"/>
    </row>
    <row r="25" spans="2:133" ht="11.25" customHeight="1" x14ac:dyDescent="0.15">
      <c r="B25" s="627" t="s">
        <v>294</v>
      </c>
      <c r="C25" s="628"/>
      <c r="D25" s="628"/>
      <c r="E25" s="628"/>
      <c r="F25" s="628"/>
      <c r="G25" s="628"/>
      <c r="H25" s="628"/>
      <c r="I25" s="628"/>
      <c r="J25" s="628"/>
      <c r="K25" s="628"/>
      <c r="L25" s="628"/>
      <c r="M25" s="628"/>
      <c r="N25" s="628"/>
      <c r="O25" s="628"/>
      <c r="P25" s="628"/>
      <c r="Q25" s="629"/>
      <c r="R25" s="630">
        <v>282764</v>
      </c>
      <c r="S25" s="631"/>
      <c r="T25" s="631"/>
      <c r="U25" s="631"/>
      <c r="V25" s="631"/>
      <c r="W25" s="631"/>
      <c r="X25" s="631"/>
      <c r="Y25" s="632"/>
      <c r="Z25" s="633">
        <v>3.1</v>
      </c>
      <c r="AA25" s="633"/>
      <c r="AB25" s="633"/>
      <c r="AC25" s="633"/>
      <c r="AD25" s="634" t="s">
        <v>236</v>
      </c>
      <c r="AE25" s="634"/>
      <c r="AF25" s="634"/>
      <c r="AG25" s="634"/>
      <c r="AH25" s="634"/>
      <c r="AI25" s="634"/>
      <c r="AJ25" s="634"/>
      <c r="AK25" s="634"/>
      <c r="AL25" s="635" t="s">
        <v>176</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236</v>
      </c>
      <c r="BH25" s="631"/>
      <c r="BI25" s="631"/>
      <c r="BJ25" s="631"/>
      <c r="BK25" s="631"/>
      <c r="BL25" s="631"/>
      <c r="BM25" s="631"/>
      <c r="BN25" s="632"/>
      <c r="BO25" s="633" t="s">
        <v>236</v>
      </c>
      <c r="BP25" s="633"/>
      <c r="BQ25" s="633"/>
      <c r="BR25" s="633"/>
      <c r="BS25" s="634" t="s">
        <v>236</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997502</v>
      </c>
      <c r="CS25" s="664"/>
      <c r="CT25" s="664"/>
      <c r="CU25" s="664"/>
      <c r="CV25" s="664"/>
      <c r="CW25" s="664"/>
      <c r="CX25" s="664"/>
      <c r="CY25" s="665"/>
      <c r="CZ25" s="635">
        <v>11.4</v>
      </c>
      <c r="DA25" s="666"/>
      <c r="DB25" s="666"/>
      <c r="DC25" s="672"/>
      <c r="DD25" s="639">
        <v>870631</v>
      </c>
      <c r="DE25" s="664"/>
      <c r="DF25" s="664"/>
      <c r="DG25" s="664"/>
      <c r="DH25" s="664"/>
      <c r="DI25" s="664"/>
      <c r="DJ25" s="664"/>
      <c r="DK25" s="665"/>
      <c r="DL25" s="639">
        <v>816121</v>
      </c>
      <c r="DM25" s="664"/>
      <c r="DN25" s="664"/>
      <c r="DO25" s="664"/>
      <c r="DP25" s="664"/>
      <c r="DQ25" s="664"/>
      <c r="DR25" s="664"/>
      <c r="DS25" s="664"/>
      <c r="DT25" s="664"/>
      <c r="DU25" s="664"/>
      <c r="DV25" s="665"/>
      <c r="DW25" s="635">
        <v>17.399999999999999</v>
      </c>
      <c r="DX25" s="666"/>
      <c r="DY25" s="666"/>
      <c r="DZ25" s="666"/>
      <c r="EA25" s="666"/>
      <c r="EB25" s="666"/>
      <c r="EC25" s="667"/>
    </row>
    <row r="26" spans="2:133" ht="11.25" customHeight="1" x14ac:dyDescent="0.15">
      <c r="B26" s="627" t="s">
        <v>297</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236</v>
      </c>
      <c r="AE26" s="634"/>
      <c r="AF26" s="634"/>
      <c r="AG26" s="634"/>
      <c r="AH26" s="634"/>
      <c r="AI26" s="634"/>
      <c r="AJ26" s="634"/>
      <c r="AK26" s="634"/>
      <c r="AL26" s="635" t="s">
        <v>176</v>
      </c>
      <c r="AM26" s="636"/>
      <c r="AN26" s="636"/>
      <c r="AO26" s="637"/>
      <c r="AP26" s="649" t="s">
        <v>298</v>
      </c>
      <c r="AQ26" s="673"/>
      <c r="AR26" s="673"/>
      <c r="AS26" s="673"/>
      <c r="AT26" s="673"/>
      <c r="AU26" s="673"/>
      <c r="AV26" s="673"/>
      <c r="AW26" s="673"/>
      <c r="AX26" s="673"/>
      <c r="AY26" s="673"/>
      <c r="AZ26" s="673"/>
      <c r="BA26" s="673"/>
      <c r="BB26" s="673"/>
      <c r="BC26" s="673"/>
      <c r="BD26" s="673"/>
      <c r="BE26" s="673"/>
      <c r="BF26" s="651"/>
      <c r="BG26" s="630" t="s">
        <v>176</v>
      </c>
      <c r="BH26" s="631"/>
      <c r="BI26" s="631"/>
      <c r="BJ26" s="631"/>
      <c r="BK26" s="631"/>
      <c r="BL26" s="631"/>
      <c r="BM26" s="631"/>
      <c r="BN26" s="632"/>
      <c r="BO26" s="633" t="s">
        <v>236</v>
      </c>
      <c r="BP26" s="633"/>
      <c r="BQ26" s="633"/>
      <c r="BR26" s="633"/>
      <c r="BS26" s="634" t="s">
        <v>176</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552896</v>
      </c>
      <c r="CS26" s="631"/>
      <c r="CT26" s="631"/>
      <c r="CU26" s="631"/>
      <c r="CV26" s="631"/>
      <c r="CW26" s="631"/>
      <c r="CX26" s="631"/>
      <c r="CY26" s="632"/>
      <c r="CZ26" s="635">
        <v>6.3</v>
      </c>
      <c r="DA26" s="666"/>
      <c r="DB26" s="666"/>
      <c r="DC26" s="672"/>
      <c r="DD26" s="639">
        <v>459063</v>
      </c>
      <c r="DE26" s="631"/>
      <c r="DF26" s="631"/>
      <c r="DG26" s="631"/>
      <c r="DH26" s="631"/>
      <c r="DI26" s="631"/>
      <c r="DJ26" s="631"/>
      <c r="DK26" s="632"/>
      <c r="DL26" s="639" t="s">
        <v>176</v>
      </c>
      <c r="DM26" s="631"/>
      <c r="DN26" s="631"/>
      <c r="DO26" s="631"/>
      <c r="DP26" s="631"/>
      <c r="DQ26" s="631"/>
      <c r="DR26" s="631"/>
      <c r="DS26" s="631"/>
      <c r="DT26" s="631"/>
      <c r="DU26" s="631"/>
      <c r="DV26" s="632"/>
      <c r="DW26" s="635" t="s">
        <v>129</v>
      </c>
      <c r="DX26" s="666"/>
      <c r="DY26" s="666"/>
      <c r="DZ26" s="666"/>
      <c r="EA26" s="666"/>
      <c r="EB26" s="666"/>
      <c r="EC26" s="667"/>
    </row>
    <row r="27" spans="2:133" ht="11.25" customHeight="1" x14ac:dyDescent="0.15">
      <c r="B27" s="627" t="s">
        <v>300</v>
      </c>
      <c r="C27" s="628"/>
      <c r="D27" s="628"/>
      <c r="E27" s="628"/>
      <c r="F27" s="628"/>
      <c r="G27" s="628"/>
      <c r="H27" s="628"/>
      <c r="I27" s="628"/>
      <c r="J27" s="628"/>
      <c r="K27" s="628"/>
      <c r="L27" s="628"/>
      <c r="M27" s="628"/>
      <c r="N27" s="628"/>
      <c r="O27" s="628"/>
      <c r="P27" s="628"/>
      <c r="Q27" s="629"/>
      <c r="R27" s="630">
        <v>4739783</v>
      </c>
      <c r="S27" s="631"/>
      <c r="T27" s="631"/>
      <c r="U27" s="631"/>
      <c r="V27" s="631"/>
      <c r="W27" s="631"/>
      <c r="X27" s="631"/>
      <c r="Y27" s="632"/>
      <c r="Z27" s="633">
        <v>51.4</v>
      </c>
      <c r="AA27" s="633"/>
      <c r="AB27" s="633"/>
      <c r="AC27" s="633"/>
      <c r="AD27" s="634">
        <v>4457019</v>
      </c>
      <c r="AE27" s="634"/>
      <c r="AF27" s="634"/>
      <c r="AG27" s="634"/>
      <c r="AH27" s="634"/>
      <c r="AI27" s="634"/>
      <c r="AJ27" s="634"/>
      <c r="AK27" s="634"/>
      <c r="AL27" s="635">
        <v>98.699996948242188</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1030819</v>
      </c>
      <c r="BH27" s="631"/>
      <c r="BI27" s="631"/>
      <c r="BJ27" s="631"/>
      <c r="BK27" s="631"/>
      <c r="BL27" s="631"/>
      <c r="BM27" s="631"/>
      <c r="BN27" s="632"/>
      <c r="BO27" s="633">
        <v>100</v>
      </c>
      <c r="BP27" s="633"/>
      <c r="BQ27" s="633"/>
      <c r="BR27" s="633"/>
      <c r="BS27" s="634">
        <v>7462</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1248483</v>
      </c>
      <c r="CS27" s="664"/>
      <c r="CT27" s="664"/>
      <c r="CU27" s="664"/>
      <c r="CV27" s="664"/>
      <c r="CW27" s="664"/>
      <c r="CX27" s="664"/>
      <c r="CY27" s="665"/>
      <c r="CZ27" s="635">
        <v>14.2</v>
      </c>
      <c r="DA27" s="666"/>
      <c r="DB27" s="666"/>
      <c r="DC27" s="672"/>
      <c r="DD27" s="639">
        <v>251894</v>
      </c>
      <c r="DE27" s="664"/>
      <c r="DF27" s="664"/>
      <c r="DG27" s="664"/>
      <c r="DH27" s="664"/>
      <c r="DI27" s="664"/>
      <c r="DJ27" s="664"/>
      <c r="DK27" s="665"/>
      <c r="DL27" s="639">
        <v>251219</v>
      </c>
      <c r="DM27" s="664"/>
      <c r="DN27" s="664"/>
      <c r="DO27" s="664"/>
      <c r="DP27" s="664"/>
      <c r="DQ27" s="664"/>
      <c r="DR27" s="664"/>
      <c r="DS27" s="664"/>
      <c r="DT27" s="664"/>
      <c r="DU27" s="664"/>
      <c r="DV27" s="665"/>
      <c r="DW27" s="635">
        <v>5.4</v>
      </c>
      <c r="DX27" s="666"/>
      <c r="DY27" s="666"/>
      <c r="DZ27" s="666"/>
      <c r="EA27" s="666"/>
      <c r="EB27" s="666"/>
      <c r="EC27" s="667"/>
    </row>
    <row r="28" spans="2:133" ht="11.25" customHeight="1" x14ac:dyDescent="0.15">
      <c r="B28" s="627" t="s">
        <v>303</v>
      </c>
      <c r="C28" s="628"/>
      <c r="D28" s="628"/>
      <c r="E28" s="628"/>
      <c r="F28" s="628"/>
      <c r="G28" s="628"/>
      <c r="H28" s="628"/>
      <c r="I28" s="628"/>
      <c r="J28" s="628"/>
      <c r="K28" s="628"/>
      <c r="L28" s="628"/>
      <c r="M28" s="628"/>
      <c r="N28" s="628"/>
      <c r="O28" s="628"/>
      <c r="P28" s="628"/>
      <c r="Q28" s="629"/>
      <c r="R28" s="630">
        <v>1477</v>
      </c>
      <c r="S28" s="631"/>
      <c r="T28" s="631"/>
      <c r="U28" s="631"/>
      <c r="V28" s="631"/>
      <c r="W28" s="631"/>
      <c r="X28" s="631"/>
      <c r="Y28" s="632"/>
      <c r="Z28" s="633">
        <v>0</v>
      </c>
      <c r="AA28" s="633"/>
      <c r="AB28" s="633"/>
      <c r="AC28" s="633"/>
      <c r="AD28" s="634">
        <v>1477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801429</v>
      </c>
      <c r="CS28" s="631"/>
      <c r="CT28" s="631"/>
      <c r="CU28" s="631"/>
      <c r="CV28" s="631"/>
      <c r="CW28" s="631"/>
      <c r="CX28" s="631"/>
      <c r="CY28" s="632"/>
      <c r="CZ28" s="635">
        <v>9.1</v>
      </c>
      <c r="DA28" s="666"/>
      <c r="DB28" s="666"/>
      <c r="DC28" s="672"/>
      <c r="DD28" s="639">
        <v>730908</v>
      </c>
      <c r="DE28" s="631"/>
      <c r="DF28" s="631"/>
      <c r="DG28" s="631"/>
      <c r="DH28" s="631"/>
      <c r="DI28" s="631"/>
      <c r="DJ28" s="631"/>
      <c r="DK28" s="632"/>
      <c r="DL28" s="639">
        <v>730908</v>
      </c>
      <c r="DM28" s="631"/>
      <c r="DN28" s="631"/>
      <c r="DO28" s="631"/>
      <c r="DP28" s="631"/>
      <c r="DQ28" s="631"/>
      <c r="DR28" s="631"/>
      <c r="DS28" s="631"/>
      <c r="DT28" s="631"/>
      <c r="DU28" s="631"/>
      <c r="DV28" s="632"/>
      <c r="DW28" s="635">
        <v>15.6</v>
      </c>
      <c r="DX28" s="666"/>
      <c r="DY28" s="666"/>
      <c r="DZ28" s="666"/>
      <c r="EA28" s="666"/>
      <c r="EB28" s="666"/>
      <c r="EC28" s="667"/>
    </row>
    <row r="29" spans="2:133" ht="11.25" customHeight="1" x14ac:dyDescent="0.15">
      <c r="B29" s="627" t="s">
        <v>305</v>
      </c>
      <c r="C29" s="628"/>
      <c r="D29" s="628"/>
      <c r="E29" s="628"/>
      <c r="F29" s="628"/>
      <c r="G29" s="628"/>
      <c r="H29" s="628"/>
      <c r="I29" s="628"/>
      <c r="J29" s="628"/>
      <c r="K29" s="628"/>
      <c r="L29" s="628"/>
      <c r="M29" s="628"/>
      <c r="N29" s="628"/>
      <c r="O29" s="628"/>
      <c r="P29" s="628"/>
      <c r="Q29" s="629"/>
      <c r="R29" s="630">
        <v>8591</v>
      </c>
      <c r="S29" s="631"/>
      <c r="T29" s="631"/>
      <c r="U29" s="631"/>
      <c r="V29" s="631"/>
      <c r="W29" s="631"/>
      <c r="X29" s="631"/>
      <c r="Y29" s="632"/>
      <c r="Z29" s="633">
        <v>0.1</v>
      </c>
      <c r="AA29" s="633"/>
      <c r="AB29" s="633"/>
      <c r="AC29" s="633"/>
      <c r="AD29" s="634" t="s">
        <v>176</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306</v>
      </c>
      <c r="CE29" s="680"/>
      <c r="CF29" s="645" t="s">
        <v>307</v>
      </c>
      <c r="CG29" s="646"/>
      <c r="CH29" s="646"/>
      <c r="CI29" s="646"/>
      <c r="CJ29" s="646"/>
      <c r="CK29" s="646"/>
      <c r="CL29" s="646"/>
      <c r="CM29" s="646"/>
      <c r="CN29" s="646"/>
      <c r="CO29" s="646"/>
      <c r="CP29" s="646"/>
      <c r="CQ29" s="647"/>
      <c r="CR29" s="630">
        <v>801416</v>
      </c>
      <c r="CS29" s="664"/>
      <c r="CT29" s="664"/>
      <c r="CU29" s="664"/>
      <c r="CV29" s="664"/>
      <c r="CW29" s="664"/>
      <c r="CX29" s="664"/>
      <c r="CY29" s="665"/>
      <c r="CZ29" s="635">
        <v>9.1</v>
      </c>
      <c r="DA29" s="666"/>
      <c r="DB29" s="666"/>
      <c r="DC29" s="672"/>
      <c r="DD29" s="639">
        <v>730895</v>
      </c>
      <c r="DE29" s="664"/>
      <c r="DF29" s="664"/>
      <c r="DG29" s="664"/>
      <c r="DH29" s="664"/>
      <c r="DI29" s="664"/>
      <c r="DJ29" s="664"/>
      <c r="DK29" s="665"/>
      <c r="DL29" s="639">
        <v>730895</v>
      </c>
      <c r="DM29" s="664"/>
      <c r="DN29" s="664"/>
      <c r="DO29" s="664"/>
      <c r="DP29" s="664"/>
      <c r="DQ29" s="664"/>
      <c r="DR29" s="664"/>
      <c r="DS29" s="664"/>
      <c r="DT29" s="664"/>
      <c r="DU29" s="664"/>
      <c r="DV29" s="665"/>
      <c r="DW29" s="635">
        <v>15.6</v>
      </c>
      <c r="DX29" s="666"/>
      <c r="DY29" s="666"/>
      <c r="DZ29" s="666"/>
      <c r="EA29" s="666"/>
      <c r="EB29" s="666"/>
      <c r="EC29" s="667"/>
    </row>
    <row r="30" spans="2:133" ht="11.25" customHeight="1" x14ac:dyDescent="0.15">
      <c r="B30" s="627" t="s">
        <v>308</v>
      </c>
      <c r="C30" s="628"/>
      <c r="D30" s="628"/>
      <c r="E30" s="628"/>
      <c r="F30" s="628"/>
      <c r="G30" s="628"/>
      <c r="H30" s="628"/>
      <c r="I30" s="628"/>
      <c r="J30" s="628"/>
      <c r="K30" s="628"/>
      <c r="L30" s="628"/>
      <c r="M30" s="628"/>
      <c r="N30" s="628"/>
      <c r="O30" s="628"/>
      <c r="P30" s="628"/>
      <c r="Q30" s="629"/>
      <c r="R30" s="630">
        <v>94583</v>
      </c>
      <c r="S30" s="631"/>
      <c r="T30" s="631"/>
      <c r="U30" s="631"/>
      <c r="V30" s="631"/>
      <c r="W30" s="631"/>
      <c r="X30" s="631"/>
      <c r="Y30" s="632"/>
      <c r="Z30" s="633">
        <v>1</v>
      </c>
      <c r="AA30" s="633"/>
      <c r="AB30" s="633"/>
      <c r="AC30" s="633"/>
      <c r="AD30" s="634" t="s">
        <v>236</v>
      </c>
      <c r="AE30" s="634"/>
      <c r="AF30" s="634"/>
      <c r="AG30" s="634"/>
      <c r="AH30" s="634"/>
      <c r="AI30" s="634"/>
      <c r="AJ30" s="634"/>
      <c r="AK30" s="634"/>
      <c r="AL30" s="635" t="s">
        <v>176</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309</v>
      </c>
      <c r="BH30" s="677"/>
      <c r="BI30" s="677"/>
      <c r="BJ30" s="677"/>
      <c r="BK30" s="677"/>
      <c r="BL30" s="677"/>
      <c r="BM30" s="677"/>
      <c r="BN30" s="677"/>
      <c r="BO30" s="677"/>
      <c r="BP30" s="677"/>
      <c r="BQ30" s="678"/>
      <c r="BR30" s="609" t="s">
        <v>310</v>
      </c>
      <c r="BS30" s="677"/>
      <c r="BT30" s="677"/>
      <c r="BU30" s="677"/>
      <c r="BV30" s="677"/>
      <c r="BW30" s="677"/>
      <c r="BX30" s="677"/>
      <c r="BY30" s="677"/>
      <c r="BZ30" s="677"/>
      <c r="CA30" s="677"/>
      <c r="CB30" s="678"/>
      <c r="CD30" s="681"/>
      <c r="CE30" s="682"/>
      <c r="CF30" s="645" t="s">
        <v>311</v>
      </c>
      <c r="CG30" s="646"/>
      <c r="CH30" s="646"/>
      <c r="CI30" s="646"/>
      <c r="CJ30" s="646"/>
      <c r="CK30" s="646"/>
      <c r="CL30" s="646"/>
      <c r="CM30" s="646"/>
      <c r="CN30" s="646"/>
      <c r="CO30" s="646"/>
      <c r="CP30" s="646"/>
      <c r="CQ30" s="647"/>
      <c r="CR30" s="630">
        <v>764163</v>
      </c>
      <c r="CS30" s="631"/>
      <c r="CT30" s="631"/>
      <c r="CU30" s="631"/>
      <c r="CV30" s="631"/>
      <c r="CW30" s="631"/>
      <c r="CX30" s="631"/>
      <c r="CY30" s="632"/>
      <c r="CZ30" s="635">
        <v>8.6999999999999993</v>
      </c>
      <c r="DA30" s="666"/>
      <c r="DB30" s="666"/>
      <c r="DC30" s="672"/>
      <c r="DD30" s="639">
        <v>696911</v>
      </c>
      <c r="DE30" s="631"/>
      <c r="DF30" s="631"/>
      <c r="DG30" s="631"/>
      <c r="DH30" s="631"/>
      <c r="DI30" s="631"/>
      <c r="DJ30" s="631"/>
      <c r="DK30" s="632"/>
      <c r="DL30" s="639">
        <v>696911</v>
      </c>
      <c r="DM30" s="631"/>
      <c r="DN30" s="631"/>
      <c r="DO30" s="631"/>
      <c r="DP30" s="631"/>
      <c r="DQ30" s="631"/>
      <c r="DR30" s="631"/>
      <c r="DS30" s="631"/>
      <c r="DT30" s="631"/>
      <c r="DU30" s="631"/>
      <c r="DV30" s="632"/>
      <c r="DW30" s="635">
        <v>14.9</v>
      </c>
      <c r="DX30" s="666"/>
      <c r="DY30" s="666"/>
      <c r="DZ30" s="666"/>
      <c r="EA30" s="666"/>
      <c r="EB30" s="666"/>
      <c r="EC30" s="667"/>
    </row>
    <row r="31" spans="2:133" ht="11.25" customHeight="1" x14ac:dyDescent="0.15">
      <c r="B31" s="627" t="s">
        <v>312</v>
      </c>
      <c r="C31" s="628"/>
      <c r="D31" s="628"/>
      <c r="E31" s="628"/>
      <c r="F31" s="628"/>
      <c r="G31" s="628"/>
      <c r="H31" s="628"/>
      <c r="I31" s="628"/>
      <c r="J31" s="628"/>
      <c r="K31" s="628"/>
      <c r="L31" s="628"/>
      <c r="M31" s="628"/>
      <c r="N31" s="628"/>
      <c r="O31" s="628"/>
      <c r="P31" s="628"/>
      <c r="Q31" s="629"/>
      <c r="R31" s="630">
        <v>48579</v>
      </c>
      <c r="S31" s="631"/>
      <c r="T31" s="631"/>
      <c r="U31" s="631"/>
      <c r="V31" s="631"/>
      <c r="W31" s="631"/>
      <c r="X31" s="631"/>
      <c r="Y31" s="632"/>
      <c r="Z31" s="633">
        <v>0.5</v>
      </c>
      <c r="AA31" s="633"/>
      <c r="AB31" s="633"/>
      <c r="AC31" s="633"/>
      <c r="AD31" s="634" t="s">
        <v>236</v>
      </c>
      <c r="AE31" s="634"/>
      <c r="AF31" s="634"/>
      <c r="AG31" s="634"/>
      <c r="AH31" s="634"/>
      <c r="AI31" s="634"/>
      <c r="AJ31" s="634"/>
      <c r="AK31" s="634"/>
      <c r="AL31" s="635" t="s">
        <v>236</v>
      </c>
      <c r="AM31" s="636"/>
      <c r="AN31" s="636"/>
      <c r="AO31" s="637"/>
      <c r="AP31" s="690" t="s">
        <v>313</v>
      </c>
      <c r="AQ31" s="691"/>
      <c r="AR31" s="691"/>
      <c r="AS31" s="691"/>
      <c r="AT31" s="696" t="s">
        <v>314</v>
      </c>
      <c r="AU31" s="217"/>
      <c r="AV31" s="217"/>
      <c r="AW31" s="217"/>
      <c r="AX31" s="616" t="s">
        <v>189</v>
      </c>
      <c r="AY31" s="617"/>
      <c r="AZ31" s="617"/>
      <c r="BA31" s="617"/>
      <c r="BB31" s="617"/>
      <c r="BC31" s="617"/>
      <c r="BD31" s="617"/>
      <c r="BE31" s="617"/>
      <c r="BF31" s="618"/>
      <c r="BG31" s="689">
        <v>99.4</v>
      </c>
      <c r="BH31" s="685"/>
      <c r="BI31" s="685"/>
      <c r="BJ31" s="685"/>
      <c r="BK31" s="685"/>
      <c r="BL31" s="685"/>
      <c r="BM31" s="625">
        <v>98.5</v>
      </c>
      <c r="BN31" s="685"/>
      <c r="BO31" s="685"/>
      <c r="BP31" s="685"/>
      <c r="BQ31" s="686"/>
      <c r="BR31" s="689">
        <v>98.4</v>
      </c>
      <c r="BS31" s="685"/>
      <c r="BT31" s="685"/>
      <c r="BU31" s="685"/>
      <c r="BV31" s="685"/>
      <c r="BW31" s="685"/>
      <c r="BX31" s="625">
        <v>97.7</v>
      </c>
      <c r="BY31" s="685"/>
      <c r="BZ31" s="685"/>
      <c r="CA31" s="685"/>
      <c r="CB31" s="686"/>
      <c r="CD31" s="681"/>
      <c r="CE31" s="682"/>
      <c r="CF31" s="645" t="s">
        <v>315</v>
      </c>
      <c r="CG31" s="646"/>
      <c r="CH31" s="646"/>
      <c r="CI31" s="646"/>
      <c r="CJ31" s="646"/>
      <c r="CK31" s="646"/>
      <c r="CL31" s="646"/>
      <c r="CM31" s="646"/>
      <c r="CN31" s="646"/>
      <c r="CO31" s="646"/>
      <c r="CP31" s="646"/>
      <c r="CQ31" s="647"/>
      <c r="CR31" s="630">
        <v>37253</v>
      </c>
      <c r="CS31" s="664"/>
      <c r="CT31" s="664"/>
      <c r="CU31" s="664"/>
      <c r="CV31" s="664"/>
      <c r="CW31" s="664"/>
      <c r="CX31" s="664"/>
      <c r="CY31" s="665"/>
      <c r="CZ31" s="635">
        <v>0.4</v>
      </c>
      <c r="DA31" s="666"/>
      <c r="DB31" s="666"/>
      <c r="DC31" s="672"/>
      <c r="DD31" s="639">
        <v>33984</v>
      </c>
      <c r="DE31" s="664"/>
      <c r="DF31" s="664"/>
      <c r="DG31" s="664"/>
      <c r="DH31" s="664"/>
      <c r="DI31" s="664"/>
      <c r="DJ31" s="664"/>
      <c r="DK31" s="665"/>
      <c r="DL31" s="639">
        <v>33984</v>
      </c>
      <c r="DM31" s="664"/>
      <c r="DN31" s="664"/>
      <c r="DO31" s="664"/>
      <c r="DP31" s="664"/>
      <c r="DQ31" s="664"/>
      <c r="DR31" s="664"/>
      <c r="DS31" s="664"/>
      <c r="DT31" s="664"/>
      <c r="DU31" s="664"/>
      <c r="DV31" s="665"/>
      <c r="DW31" s="635">
        <v>0.7</v>
      </c>
      <c r="DX31" s="666"/>
      <c r="DY31" s="666"/>
      <c r="DZ31" s="666"/>
      <c r="EA31" s="666"/>
      <c r="EB31" s="666"/>
      <c r="EC31" s="667"/>
    </row>
    <row r="32" spans="2:133" ht="11.25" customHeight="1" x14ac:dyDescent="0.15">
      <c r="B32" s="627" t="s">
        <v>316</v>
      </c>
      <c r="C32" s="628"/>
      <c r="D32" s="628"/>
      <c r="E32" s="628"/>
      <c r="F32" s="628"/>
      <c r="G32" s="628"/>
      <c r="H32" s="628"/>
      <c r="I32" s="628"/>
      <c r="J32" s="628"/>
      <c r="K32" s="628"/>
      <c r="L32" s="628"/>
      <c r="M32" s="628"/>
      <c r="N32" s="628"/>
      <c r="O32" s="628"/>
      <c r="P32" s="628"/>
      <c r="Q32" s="629"/>
      <c r="R32" s="630">
        <v>1926221</v>
      </c>
      <c r="S32" s="631"/>
      <c r="T32" s="631"/>
      <c r="U32" s="631"/>
      <c r="V32" s="631"/>
      <c r="W32" s="631"/>
      <c r="X32" s="631"/>
      <c r="Y32" s="632"/>
      <c r="Z32" s="633">
        <v>20.9</v>
      </c>
      <c r="AA32" s="633"/>
      <c r="AB32" s="633"/>
      <c r="AC32" s="633"/>
      <c r="AD32" s="634" t="s">
        <v>236</v>
      </c>
      <c r="AE32" s="634"/>
      <c r="AF32" s="634"/>
      <c r="AG32" s="634"/>
      <c r="AH32" s="634"/>
      <c r="AI32" s="634"/>
      <c r="AJ32" s="634"/>
      <c r="AK32" s="634"/>
      <c r="AL32" s="635" t="s">
        <v>176</v>
      </c>
      <c r="AM32" s="636"/>
      <c r="AN32" s="636"/>
      <c r="AO32" s="637"/>
      <c r="AP32" s="692"/>
      <c r="AQ32" s="693"/>
      <c r="AR32" s="693"/>
      <c r="AS32" s="693"/>
      <c r="AT32" s="697"/>
      <c r="AU32" s="216" t="s">
        <v>317</v>
      </c>
      <c r="AV32" s="216"/>
      <c r="AW32" s="216"/>
      <c r="AX32" s="627" t="s">
        <v>318</v>
      </c>
      <c r="AY32" s="628"/>
      <c r="AZ32" s="628"/>
      <c r="BA32" s="628"/>
      <c r="BB32" s="628"/>
      <c r="BC32" s="628"/>
      <c r="BD32" s="628"/>
      <c r="BE32" s="628"/>
      <c r="BF32" s="629"/>
      <c r="BG32" s="699">
        <v>99.7</v>
      </c>
      <c r="BH32" s="664"/>
      <c r="BI32" s="664"/>
      <c r="BJ32" s="664"/>
      <c r="BK32" s="664"/>
      <c r="BL32" s="664"/>
      <c r="BM32" s="636">
        <v>99.4</v>
      </c>
      <c r="BN32" s="687"/>
      <c r="BO32" s="687"/>
      <c r="BP32" s="687"/>
      <c r="BQ32" s="688"/>
      <c r="BR32" s="699">
        <v>99.7</v>
      </c>
      <c r="BS32" s="664"/>
      <c r="BT32" s="664"/>
      <c r="BU32" s="664"/>
      <c r="BV32" s="664"/>
      <c r="BW32" s="664"/>
      <c r="BX32" s="636">
        <v>99.4</v>
      </c>
      <c r="BY32" s="687"/>
      <c r="BZ32" s="687"/>
      <c r="CA32" s="687"/>
      <c r="CB32" s="688"/>
      <c r="CD32" s="683"/>
      <c r="CE32" s="684"/>
      <c r="CF32" s="645" t="s">
        <v>319</v>
      </c>
      <c r="CG32" s="646"/>
      <c r="CH32" s="646"/>
      <c r="CI32" s="646"/>
      <c r="CJ32" s="646"/>
      <c r="CK32" s="646"/>
      <c r="CL32" s="646"/>
      <c r="CM32" s="646"/>
      <c r="CN32" s="646"/>
      <c r="CO32" s="646"/>
      <c r="CP32" s="646"/>
      <c r="CQ32" s="647"/>
      <c r="CR32" s="630">
        <v>13</v>
      </c>
      <c r="CS32" s="631"/>
      <c r="CT32" s="631"/>
      <c r="CU32" s="631"/>
      <c r="CV32" s="631"/>
      <c r="CW32" s="631"/>
      <c r="CX32" s="631"/>
      <c r="CY32" s="632"/>
      <c r="CZ32" s="635">
        <v>0</v>
      </c>
      <c r="DA32" s="666"/>
      <c r="DB32" s="666"/>
      <c r="DC32" s="672"/>
      <c r="DD32" s="639">
        <v>13</v>
      </c>
      <c r="DE32" s="631"/>
      <c r="DF32" s="631"/>
      <c r="DG32" s="631"/>
      <c r="DH32" s="631"/>
      <c r="DI32" s="631"/>
      <c r="DJ32" s="631"/>
      <c r="DK32" s="632"/>
      <c r="DL32" s="639">
        <v>13</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320</v>
      </c>
      <c r="C33" s="669"/>
      <c r="D33" s="669"/>
      <c r="E33" s="669"/>
      <c r="F33" s="669"/>
      <c r="G33" s="669"/>
      <c r="H33" s="669"/>
      <c r="I33" s="669"/>
      <c r="J33" s="669"/>
      <c r="K33" s="669"/>
      <c r="L33" s="669"/>
      <c r="M33" s="669"/>
      <c r="N33" s="669"/>
      <c r="O33" s="669"/>
      <c r="P33" s="669"/>
      <c r="Q33" s="670"/>
      <c r="R33" s="630">
        <v>54439</v>
      </c>
      <c r="S33" s="631"/>
      <c r="T33" s="631"/>
      <c r="U33" s="631"/>
      <c r="V33" s="631"/>
      <c r="W33" s="631"/>
      <c r="X33" s="631"/>
      <c r="Y33" s="632"/>
      <c r="Z33" s="633">
        <v>0.6</v>
      </c>
      <c r="AA33" s="633"/>
      <c r="AB33" s="633"/>
      <c r="AC33" s="633"/>
      <c r="AD33" s="634">
        <v>54439</v>
      </c>
      <c r="AE33" s="634"/>
      <c r="AF33" s="634"/>
      <c r="AG33" s="634"/>
      <c r="AH33" s="634"/>
      <c r="AI33" s="634"/>
      <c r="AJ33" s="634"/>
      <c r="AK33" s="634"/>
      <c r="AL33" s="635">
        <v>1.2</v>
      </c>
      <c r="AM33" s="636"/>
      <c r="AN33" s="636"/>
      <c r="AO33" s="637"/>
      <c r="AP33" s="694"/>
      <c r="AQ33" s="695"/>
      <c r="AR33" s="695"/>
      <c r="AS33" s="695"/>
      <c r="AT33" s="698"/>
      <c r="AU33" s="218"/>
      <c r="AV33" s="218"/>
      <c r="AW33" s="218"/>
      <c r="AX33" s="674" t="s">
        <v>321</v>
      </c>
      <c r="AY33" s="675"/>
      <c r="AZ33" s="675"/>
      <c r="BA33" s="675"/>
      <c r="BB33" s="675"/>
      <c r="BC33" s="675"/>
      <c r="BD33" s="675"/>
      <c r="BE33" s="675"/>
      <c r="BF33" s="676"/>
      <c r="BG33" s="700">
        <v>98.9</v>
      </c>
      <c r="BH33" s="701"/>
      <c r="BI33" s="701"/>
      <c r="BJ33" s="701"/>
      <c r="BK33" s="701"/>
      <c r="BL33" s="701"/>
      <c r="BM33" s="702">
        <v>96.7</v>
      </c>
      <c r="BN33" s="701"/>
      <c r="BO33" s="701"/>
      <c r="BP33" s="701"/>
      <c r="BQ33" s="703"/>
      <c r="BR33" s="700">
        <v>96.1</v>
      </c>
      <c r="BS33" s="701"/>
      <c r="BT33" s="701"/>
      <c r="BU33" s="701"/>
      <c r="BV33" s="701"/>
      <c r="BW33" s="701"/>
      <c r="BX33" s="702">
        <v>94.8</v>
      </c>
      <c r="BY33" s="701"/>
      <c r="BZ33" s="701"/>
      <c r="CA33" s="701"/>
      <c r="CB33" s="703"/>
      <c r="CD33" s="645" t="s">
        <v>322</v>
      </c>
      <c r="CE33" s="646"/>
      <c r="CF33" s="646"/>
      <c r="CG33" s="646"/>
      <c r="CH33" s="646"/>
      <c r="CI33" s="646"/>
      <c r="CJ33" s="646"/>
      <c r="CK33" s="646"/>
      <c r="CL33" s="646"/>
      <c r="CM33" s="646"/>
      <c r="CN33" s="646"/>
      <c r="CO33" s="646"/>
      <c r="CP33" s="646"/>
      <c r="CQ33" s="647"/>
      <c r="CR33" s="630">
        <v>4385725</v>
      </c>
      <c r="CS33" s="664"/>
      <c r="CT33" s="664"/>
      <c r="CU33" s="664"/>
      <c r="CV33" s="664"/>
      <c r="CW33" s="664"/>
      <c r="CX33" s="664"/>
      <c r="CY33" s="665"/>
      <c r="CZ33" s="635">
        <v>50</v>
      </c>
      <c r="DA33" s="666"/>
      <c r="DB33" s="666"/>
      <c r="DC33" s="672"/>
      <c r="DD33" s="639">
        <v>3030936</v>
      </c>
      <c r="DE33" s="664"/>
      <c r="DF33" s="664"/>
      <c r="DG33" s="664"/>
      <c r="DH33" s="664"/>
      <c r="DI33" s="664"/>
      <c r="DJ33" s="664"/>
      <c r="DK33" s="665"/>
      <c r="DL33" s="639">
        <v>2083957</v>
      </c>
      <c r="DM33" s="664"/>
      <c r="DN33" s="664"/>
      <c r="DO33" s="664"/>
      <c r="DP33" s="664"/>
      <c r="DQ33" s="664"/>
      <c r="DR33" s="664"/>
      <c r="DS33" s="664"/>
      <c r="DT33" s="664"/>
      <c r="DU33" s="664"/>
      <c r="DV33" s="665"/>
      <c r="DW33" s="635">
        <v>44.4</v>
      </c>
      <c r="DX33" s="666"/>
      <c r="DY33" s="666"/>
      <c r="DZ33" s="666"/>
      <c r="EA33" s="666"/>
      <c r="EB33" s="666"/>
      <c r="EC33" s="667"/>
    </row>
    <row r="34" spans="2:133" ht="11.25" customHeight="1" x14ac:dyDescent="0.15">
      <c r="B34" s="627" t="s">
        <v>323</v>
      </c>
      <c r="C34" s="628"/>
      <c r="D34" s="628"/>
      <c r="E34" s="628"/>
      <c r="F34" s="628"/>
      <c r="G34" s="628"/>
      <c r="H34" s="628"/>
      <c r="I34" s="628"/>
      <c r="J34" s="628"/>
      <c r="K34" s="628"/>
      <c r="L34" s="628"/>
      <c r="M34" s="628"/>
      <c r="N34" s="628"/>
      <c r="O34" s="628"/>
      <c r="P34" s="628"/>
      <c r="Q34" s="629"/>
      <c r="R34" s="630">
        <v>634704</v>
      </c>
      <c r="S34" s="631"/>
      <c r="T34" s="631"/>
      <c r="U34" s="631"/>
      <c r="V34" s="631"/>
      <c r="W34" s="631"/>
      <c r="X34" s="631"/>
      <c r="Y34" s="632"/>
      <c r="Z34" s="633">
        <v>6.9</v>
      </c>
      <c r="AA34" s="633"/>
      <c r="AB34" s="633"/>
      <c r="AC34" s="633"/>
      <c r="AD34" s="634" t="s">
        <v>129</v>
      </c>
      <c r="AE34" s="634"/>
      <c r="AF34" s="634"/>
      <c r="AG34" s="634"/>
      <c r="AH34" s="634"/>
      <c r="AI34" s="634"/>
      <c r="AJ34" s="634"/>
      <c r="AK34" s="634"/>
      <c r="AL34" s="635" t="s">
        <v>236</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324</v>
      </c>
      <c r="CE34" s="646"/>
      <c r="CF34" s="646"/>
      <c r="CG34" s="646"/>
      <c r="CH34" s="646"/>
      <c r="CI34" s="646"/>
      <c r="CJ34" s="646"/>
      <c r="CK34" s="646"/>
      <c r="CL34" s="646"/>
      <c r="CM34" s="646"/>
      <c r="CN34" s="646"/>
      <c r="CO34" s="646"/>
      <c r="CP34" s="646"/>
      <c r="CQ34" s="647"/>
      <c r="CR34" s="630">
        <v>1290803</v>
      </c>
      <c r="CS34" s="631"/>
      <c r="CT34" s="631"/>
      <c r="CU34" s="631"/>
      <c r="CV34" s="631"/>
      <c r="CW34" s="631"/>
      <c r="CX34" s="631"/>
      <c r="CY34" s="632"/>
      <c r="CZ34" s="635">
        <v>14.7</v>
      </c>
      <c r="DA34" s="666"/>
      <c r="DB34" s="666"/>
      <c r="DC34" s="672"/>
      <c r="DD34" s="639">
        <v>806890</v>
      </c>
      <c r="DE34" s="631"/>
      <c r="DF34" s="631"/>
      <c r="DG34" s="631"/>
      <c r="DH34" s="631"/>
      <c r="DI34" s="631"/>
      <c r="DJ34" s="631"/>
      <c r="DK34" s="632"/>
      <c r="DL34" s="639">
        <v>755705</v>
      </c>
      <c r="DM34" s="631"/>
      <c r="DN34" s="631"/>
      <c r="DO34" s="631"/>
      <c r="DP34" s="631"/>
      <c r="DQ34" s="631"/>
      <c r="DR34" s="631"/>
      <c r="DS34" s="631"/>
      <c r="DT34" s="631"/>
      <c r="DU34" s="631"/>
      <c r="DV34" s="632"/>
      <c r="DW34" s="635">
        <v>16.100000000000001</v>
      </c>
      <c r="DX34" s="666"/>
      <c r="DY34" s="666"/>
      <c r="DZ34" s="666"/>
      <c r="EA34" s="666"/>
      <c r="EB34" s="666"/>
      <c r="EC34" s="667"/>
    </row>
    <row r="35" spans="2:133" ht="11.25" customHeight="1" x14ac:dyDescent="0.15">
      <c r="B35" s="627" t="s">
        <v>325</v>
      </c>
      <c r="C35" s="628"/>
      <c r="D35" s="628"/>
      <c r="E35" s="628"/>
      <c r="F35" s="628"/>
      <c r="G35" s="628"/>
      <c r="H35" s="628"/>
      <c r="I35" s="628"/>
      <c r="J35" s="628"/>
      <c r="K35" s="628"/>
      <c r="L35" s="628"/>
      <c r="M35" s="628"/>
      <c r="N35" s="628"/>
      <c r="O35" s="628"/>
      <c r="P35" s="628"/>
      <c r="Q35" s="629"/>
      <c r="R35" s="630">
        <v>13238</v>
      </c>
      <c r="S35" s="631"/>
      <c r="T35" s="631"/>
      <c r="U35" s="631"/>
      <c r="V35" s="631"/>
      <c r="W35" s="631"/>
      <c r="X35" s="631"/>
      <c r="Y35" s="632"/>
      <c r="Z35" s="633">
        <v>0.1</v>
      </c>
      <c r="AA35" s="633"/>
      <c r="AB35" s="633"/>
      <c r="AC35" s="633"/>
      <c r="AD35" s="634">
        <v>3014</v>
      </c>
      <c r="AE35" s="634"/>
      <c r="AF35" s="634"/>
      <c r="AG35" s="634"/>
      <c r="AH35" s="634"/>
      <c r="AI35" s="634"/>
      <c r="AJ35" s="634"/>
      <c r="AK35" s="634"/>
      <c r="AL35" s="635">
        <v>0.1</v>
      </c>
      <c r="AM35" s="636"/>
      <c r="AN35" s="636"/>
      <c r="AO35" s="637"/>
      <c r="AP35" s="221"/>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46796</v>
      </c>
      <c r="CS35" s="664"/>
      <c r="CT35" s="664"/>
      <c r="CU35" s="664"/>
      <c r="CV35" s="664"/>
      <c r="CW35" s="664"/>
      <c r="CX35" s="664"/>
      <c r="CY35" s="665"/>
      <c r="CZ35" s="635">
        <v>0.5</v>
      </c>
      <c r="DA35" s="666"/>
      <c r="DB35" s="666"/>
      <c r="DC35" s="672"/>
      <c r="DD35" s="639">
        <v>40008</v>
      </c>
      <c r="DE35" s="664"/>
      <c r="DF35" s="664"/>
      <c r="DG35" s="664"/>
      <c r="DH35" s="664"/>
      <c r="DI35" s="664"/>
      <c r="DJ35" s="664"/>
      <c r="DK35" s="665"/>
      <c r="DL35" s="639">
        <v>9394</v>
      </c>
      <c r="DM35" s="664"/>
      <c r="DN35" s="664"/>
      <c r="DO35" s="664"/>
      <c r="DP35" s="664"/>
      <c r="DQ35" s="664"/>
      <c r="DR35" s="664"/>
      <c r="DS35" s="664"/>
      <c r="DT35" s="664"/>
      <c r="DU35" s="664"/>
      <c r="DV35" s="665"/>
      <c r="DW35" s="635">
        <v>0.2</v>
      </c>
      <c r="DX35" s="666"/>
      <c r="DY35" s="666"/>
      <c r="DZ35" s="666"/>
      <c r="EA35" s="666"/>
      <c r="EB35" s="666"/>
      <c r="EC35" s="667"/>
    </row>
    <row r="36" spans="2:133" ht="11.25" customHeight="1" x14ac:dyDescent="0.15">
      <c r="B36" s="627" t="s">
        <v>329</v>
      </c>
      <c r="C36" s="628"/>
      <c r="D36" s="628"/>
      <c r="E36" s="628"/>
      <c r="F36" s="628"/>
      <c r="G36" s="628"/>
      <c r="H36" s="628"/>
      <c r="I36" s="628"/>
      <c r="J36" s="628"/>
      <c r="K36" s="628"/>
      <c r="L36" s="628"/>
      <c r="M36" s="628"/>
      <c r="N36" s="628"/>
      <c r="O36" s="628"/>
      <c r="P36" s="628"/>
      <c r="Q36" s="629"/>
      <c r="R36" s="630">
        <v>368892</v>
      </c>
      <c r="S36" s="631"/>
      <c r="T36" s="631"/>
      <c r="U36" s="631"/>
      <c r="V36" s="631"/>
      <c r="W36" s="631"/>
      <c r="X36" s="631"/>
      <c r="Y36" s="632"/>
      <c r="Z36" s="633">
        <v>4</v>
      </c>
      <c r="AA36" s="633"/>
      <c r="AB36" s="633"/>
      <c r="AC36" s="633"/>
      <c r="AD36" s="634" t="s">
        <v>236</v>
      </c>
      <c r="AE36" s="634"/>
      <c r="AF36" s="634"/>
      <c r="AG36" s="634"/>
      <c r="AH36" s="634"/>
      <c r="AI36" s="634"/>
      <c r="AJ36" s="634"/>
      <c r="AK36" s="634"/>
      <c r="AL36" s="635" t="s">
        <v>236</v>
      </c>
      <c r="AM36" s="636"/>
      <c r="AN36" s="636"/>
      <c r="AO36" s="637"/>
      <c r="AP36" s="221"/>
      <c r="AQ36" s="704" t="s">
        <v>330</v>
      </c>
      <c r="AR36" s="705"/>
      <c r="AS36" s="705"/>
      <c r="AT36" s="705"/>
      <c r="AU36" s="705"/>
      <c r="AV36" s="705"/>
      <c r="AW36" s="705"/>
      <c r="AX36" s="705"/>
      <c r="AY36" s="706"/>
      <c r="AZ36" s="619">
        <v>1074217</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54627</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1397619</v>
      </c>
      <c r="CS36" s="631"/>
      <c r="CT36" s="631"/>
      <c r="CU36" s="631"/>
      <c r="CV36" s="631"/>
      <c r="CW36" s="631"/>
      <c r="CX36" s="631"/>
      <c r="CY36" s="632"/>
      <c r="CZ36" s="635">
        <v>15.9</v>
      </c>
      <c r="DA36" s="666"/>
      <c r="DB36" s="666"/>
      <c r="DC36" s="672"/>
      <c r="DD36" s="639">
        <v>958585</v>
      </c>
      <c r="DE36" s="631"/>
      <c r="DF36" s="631"/>
      <c r="DG36" s="631"/>
      <c r="DH36" s="631"/>
      <c r="DI36" s="631"/>
      <c r="DJ36" s="631"/>
      <c r="DK36" s="632"/>
      <c r="DL36" s="639">
        <v>787818</v>
      </c>
      <c r="DM36" s="631"/>
      <c r="DN36" s="631"/>
      <c r="DO36" s="631"/>
      <c r="DP36" s="631"/>
      <c r="DQ36" s="631"/>
      <c r="DR36" s="631"/>
      <c r="DS36" s="631"/>
      <c r="DT36" s="631"/>
      <c r="DU36" s="631"/>
      <c r="DV36" s="632"/>
      <c r="DW36" s="635">
        <v>16.8</v>
      </c>
      <c r="DX36" s="666"/>
      <c r="DY36" s="666"/>
      <c r="DZ36" s="666"/>
      <c r="EA36" s="666"/>
      <c r="EB36" s="666"/>
      <c r="EC36" s="667"/>
    </row>
    <row r="37" spans="2:133" ht="11.25" customHeight="1" x14ac:dyDescent="0.15">
      <c r="B37" s="627" t="s">
        <v>333</v>
      </c>
      <c r="C37" s="628"/>
      <c r="D37" s="628"/>
      <c r="E37" s="628"/>
      <c r="F37" s="628"/>
      <c r="G37" s="628"/>
      <c r="H37" s="628"/>
      <c r="I37" s="628"/>
      <c r="J37" s="628"/>
      <c r="K37" s="628"/>
      <c r="L37" s="628"/>
      <c r="M37" s="628"/>
      <c r="N37" s="628"/>
      <c r="O37" s="628"/>
      <c r="P37" s="628"/>
      <c r="Q37" s="629"/>
      <c r="R37" s="630">
        <v>207863</v>
      </c>
      <c r="S37" s="631"/>
      <c r="T37" s="631"/>
      <c r="U37" s="631"/>
      <c r="V37" s="631"/>
      <c r="W37" s="631"/>
      <c r="X37" s="631"/>
      <c r="Y37" s="632"/>
      <c r="Z37" s="633">
        <v>2.2999999999999998</v>
      </c>
      <c r="AA37" s="633"/>
      <c r="AB37" s="633"/>
      <c r="AC37" s="633"/>
      <c r="AD37" s="634" t="s">
        <v>236</v>
      </c>
      <c r="AE37" s="634"/>
      <c r="AF37" s="634"/>
      <c r="AG37" s="634"/>
      <c r="AH37" s="634"/>
      <c r="AI37" s="634"/>
      <c r="AJ37" s="634"/>
      <c r="AK37" s="634"/>
      <c r="AL37" s="635" t="s">
        <v>176</v>
      </c>
      <c r="AM37" s="636"/>
      <c r="AN37" s="636"/>
      <c r="AO37" s="637"/>
      <c r="AQ37" s="708" t="s">
        <v>334</v>
      </c>
      <c r="AR37" s="709"/>
      <c r="AS37" s="709"/>
      <c r="AT37" s="709"/>
      <c r="AU37" s="709"/>
      <c r="AV37" s="709"/>
      <c r="AW37" s="709"/>
      <c r="AX37" s="709"/>
      <c r="AY37" s="710"/>
      <c r="AZ37" s="630">
        <v>360209</v>
      </c>
      <c r="BA37" s="631"/>
      <c r="BB37" s="631"/>
      <c r="BC37" s="631"/>
      <c r="BD37" s="664"/>
      <c r="BE37" s="664"/>
      <c r="BF37" s="688"/>
      <c r="BG37" s="645" t="s">
        <v>335</v>
      </c>
      <c r="BH37" s="646"/>
      <c r="BI37" s="646"/>
      <c r="BJ37" s="646"/>
      <c r="BK37" s="646"/>
      <c r="BL37" s="646"/>
      <c r="BM37" s="646"/>
      <c r="BN37" s="646"/>
      <c r="BO37" s="646"/>
      <c r="BP37" s="646"/>
      <c r="BQ37" s="646"/>
      <c r="BR37" s="646"/>
      <c r="BS37" s="646"/>
      <c r="BT37" s="646"/>
      <c r="BU37" s="647"/>
      <c r="BV37" s="630">
        <v>40814</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409637</v>
      </c>
      <c r="CS37" s="664"/>
      <c r="CT37" s="664"/>
      <c r="CU37" s="664"/>
      <c r="CV37" s="664"/>
      <c r="CW37" s="664"/>
      <c r="CX37" s="664"/>
      <c r="CY37" s="665"/>
      <c r="CZ37" s="635">
        <v>4.7</v>
      </c>
      <c r="DA37" s="666"/>
      <c r="DB37" s="666"/>
      <c r="DC37" s="672"/>
      <c r="DD37" s="639">
        <v>403237</v>
      </c>
      <c r="DE37" s="664"/>
      <c r="DF37" s="664"/>
      <c r="DG37" s="664"/>
      <c r="DH37" s="664"/>
      <c r="DI37" s="664"/>
      <c r="DJ37" s="664"/>
      <c r="DK37" s="665"/>
      <c r="DL37" s="639">
        <v>393500</v>
      </c>
      <c r="DM37" s="664"/>
      <c r="DN37" s="664"/>
      <c r="DO37" s="664"/>
      <c r="DP37" s="664"/>
      <c r="DQ37" s="664"/>
      <c r="DR37" s="664"/>
      <c r="DS37" s="664"/>
      <c r="DT37" s="664"/>
      <c r="DU37" s="664"/>
      <c r="DV37" s="665"/>
      <c r="DW37" s="635">
        <v>8.4</v>
      </c>
      <c r="DX37" s="666"/>
      <c r="DY37" s="666"/>
      <c r="DZ37" s="666"/>
      <c r="EA37" s="666"/>
      <c r="EB37" s="666"/>
      <c r="EC37" s="667"/>
    </row>
    <row r="38" spans="2:133" ht="11.25" customHeight="1" x14ac:dyDescent="0.15">
      <c r="B38" s="627" t="s">
        <v>337</v>
      </c>
      <c r="C38" s="628"/>
      <c r="D38" s="628"/>
      <c r="E38" s="628"/>
      <c r="F38" s="628"/>
      <c r="G38" s="628"/>
      <c r="H38" s="628"/>
      <c r="I38" s="628"/>
      <c r="J38" s="628"/>
      <c r="K38" s="628"/>
      <c r="L38" s="628"/>
      <c r="M38" s="628"/>
      <c r="N38" s="628"/>
      <c r="O38" s="628"/>
      <c r="P38" s="628"/>
      <c r="Q38" s="629"/>
      <c r="R38" s="630">
        <v>421014</v>
      </c>
      <c r="S38" s="631"/>
      <c r="T38" s="631"/>
      <c r="U38" s="631"/>
      <c r="V38" s="631"/>
      <c r="W38" s="631"/>
      <c r="X38" s="631"/>
      <c r="Y38" s="632"/>
      <c r="Z38" s="633">
        <v>4.5999999999999996</v>
      </c>
      <c r="AA38" s="633"/>
      <c r="AB38" s="633"/>
      <c r="AC38" s="633"/>
      <c r="AD38" s="634" t="s">
        <v>236</v>
      </c>
      <c r="AE38" s="634"/>
      <c r="AF38" s="634"/>
      <c r="AG38" s="634"/>
      <c r="AH38" s="634"/>
      <c r="AI38" s="634"/>
      <c r="AJ38" s="634"/>
      <c r="AK38" s="634"/>
      <c r="AL38" s="635" t="s">
        <v>129</v>
      </c>
      <c r="AM38" s="636"/>
      <c r="AN38" s="636"/>
      <c r="AO38" s="637"/>
      <c r="AQ38" s="708" t="s">
        <v>338</v>
      </c>
      <c r="AR38" s="709"/>
      <c r="AS38" s="709"/>
      <c r="AT38" s="709"/>
      <c r="AU38" s="709"/>
      <c r="AV38" s="709"/>
      <c r="AW38" s="709"/>
      <c r="AX38" s="709"/>
      <c r="AY38" s="710"/>
      <c r="AZ38" s="630">
        <v>165495</v>
      </c>
      <c r="BA38" s="631"/>
      <c r="BB38" s="631"/>
      <c r="BC38" s="631"/>
      <c r="BD38" s="664"/>
      <c r="BE38" s="664"/>
      <c r="BF38" s="688"/>
      <c r="BG38" s="645" t="s">
        <v>339</v>
      </c>
      <c r="BH38" s="646"/>
      <c r="BI38" s="646"/>
      <c r="BJ38" s="646"/>
      <c r="BK38" s="646"/>
      <c r="BL38" s="646"/>
      <c r="BM38" s="646"/>
      <c r="BN38" s="646"/>
      <c r="BO38" s="646"/>
      <c r="BP38" s="646"/>
      <c r="BQ38" s="646"/>
      <c r="BR38" s="646"/>
      <c r="BS38" s="646"/>
      <c r="BT38" s="646"/>
      <c r="BU38" s="647"/>
      <c r="BV38" s="630">
        <v>1403</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749353</v>
      </c>
      <c r="CS38" s="631"/>
      <c r="CT38" s="631"/>
      <c r="CU38" s="631"/>
      <c r="CV38" s="631"/>
      <c r="CW38" s="631"/>
      <c r="CX38" s="631"/>
      <c r="CY38" s="632"/>
      <c r="CZ38" s="635">
        <v>8.5</v>
      </c>
      <c r="DA38" s="666"/>
      <c r="DB38" s="666"/>
      <c r="DC38" s="672"/>
      <c r="DD38" s="639">
        <v>609314</v>
      </c>
      <c r="DE38" s="631"/>
      <c r="DF38" s="631"/>
      <c r="DG38" s="631"/>
      <c r="DH38" s="631"/>
      <c r="DI38" s="631"/>
      <c r="DJ38" s="631"/>
      <c r="DK38" s="632"/>
      <c r="DL38" s="639">
        <v>524770</v>
      </c>
      <c r="DM38" s="631"/>
      <c r="DN38" s="631"/>
      <c r="DO38" s="631"/>
      <c r="DP38" s="631"/>
      <c r="DQ38" s="631"/>
      <c r="DR38" s="631"/>
      <c r="DS38" s="631"/>
      <c r="DT38" s="631"/>
      <c r="DU38" s="631"/>
      <c r="DV38" s="632"/>
      <c r="DW38" s="635">
        <v>11.2</v>
      </c>
      <c r="DX38" s="666"/>
      <c r="DY38" s="666"/>
      <c r="DZ38" s="666"/>
      <c r="EA38" s="666"/>
      <c r="EB38" s="666"/>
      <c r="EC38" s="667"/>
    </row>
    <row r="39" spans="2:133" ht="11.25" customHeight="1" x14ac:dyDescent="0.15">
      <c r="B39" s="627" t="s">
        <v>341</v>
      </c>
      <c r="C39" s="628"/>
      <c r="D39" s="628"/>
      <c r="E39" s="628"/>
      <c r="F39" s="628"/>
      <c r="G39" s="628"/>
      <c r="H39" s="628"/>
      <c r="I39" s="628"/>
      <c r="J39" s="628"/>
      <c r="K39" s="628"/>
      <c r="L39" s="628"/>
      <c r="M39" s="628"/>
      <c r="N39" s="628"/>
      <c r="O39" s="628"/>
      <c r="P39" s="628"/>
      <c r="Q39" s="629"/>
      <c r="R39" s="630">
        <v>200943</v>
      </c>
      <c r="S39" s="631"/>
      <c r="T39" s="631"/>
      <c r="U39" s="631"/>
      <c r="V39" s="631"/>
      <c r="W39" s="631"/>
      <c r="X39" s="631"/>
      <c r="Y39" s="632"/>
      <c r="Z39" s="633">
        <v>2.2000000000000002</v>
      </c>
      <c r="AA39" s="633"/>
      <c r="AB39" s="633"/>
      <c r="AC39" s="633"/>
      <c r="AD39" s="634">
        <v>16</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55269</v>
      </c>
      <c r="BA39" s="631"/>
      <c r="BB39" s="631"/>
      <c r="BC39" s="631"/>
      <c r="BD39" s="664"/>
      <c r="BE39" s="664"/>
      <c r="BF39" s="688"/>
      <c r="BG39" s="645" t="s">
        <v>343</v>
      </c>
      <c r="BH39" s="646"/>
      <c r="BI39" s="646"/>
      <c r="BJ39" s="646"/>
      <c r="BK39" s="646"/>
      <c r="BL39" s="646"/>
      <c r="BM39" s="646"/>
      <c r="BN39" s="646"/>
      <c r="BO39" s="646"/>
      <c r="BP39" s="646"/>
      <c r="BQ39" s="646"/>
      <c r="BR39" s="646"/>
      <c r="BS39" s="646"/>
      <c r="BT39" s="646"/>
      <c r="BU39" s="647"/>
      <c r="BV39" s="630">
        <v>2276</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765647</v>
      </c>
      <c r="CS39" s="664"/>
      <c r="CT39" s="664"/>
      <c r="CU39" s="664"/>
      <c r="CV39" s="664"/>
      <c r="CW39" s="664"/>
      <c r="CX39" s="664"/>
      <c r="CY39" s="665"/>
      <c r="CZ39" s="635">
        <v>8.6999999999999993</v>
      </c>
      <c r="DA39" s="666"/>
      <c r="DB39" s="666"/>
      <c r="DC39" s="672"/>
      <c r="DD39" s="639">
        <v>608480</v>
      </c>
      <c r="DE39" s="664"/>
      <c r="DF39" s="664"/>
      <c r="DG39" s="664"/>
      <c r="DH39" s="664"/>
      <c r="DI39" s="664"/>
      <c r="DJ39" s="664"/>
      <c r="DK39" s="665"/>
      <c r="DL39" s="639" t="s">
        <v>236</v>
      </c>
      <c r="DM39" s="664"/>
      <c r="DN39" s="664"/>
      <c r="DO39" s="664"/>
      <c r="DP39" s="664"/>
      <c r="DQ39" s="664"/>
      <c r="DR39" s="664"/>
      <c r="DS39" s="664"/>
      <c r="DT39" s="664"/>
      <c r="DU39" s="664"/>
      <c r="DV39" s="665"/>
      <c r="DW39" s="635" t="s">
        <v>129</v>
      </c>
      <c r="DX39" s="666"/>
      <c r="DY39" s="666"/>
      <c r="DZ39" s="666"/>
      <c r="EA39" s="666"/>
      <c r="EB39" s="666"/>
      <c r="EC39" s="667"/>
    </row>
    <row r="40" spans="2:133" ht="11.25" customHeight="1" x14ac:dyDescent="0.15">
      <c r="B40" s="627" t="s">
        <v>345</v>
      </c>
      <c r="C40" s="628"/>
      <c r="D40" s="628"/>
      <c r="E40" s="628"/>
      <c r="F40" s="628"/>
      <c r="G40" s="628"/>
      <c r="H40" s="628"/>
      <c r="I40" s="628"/>
      <c r="J40" s="628"/>
      <c r="K40" s="628"/>
      <c r="L40" s="628"/>
      <c r="M40" s="628"/>
      <c r="N40" s="628"/>
      <c r="O40" s="628"/>
      <c r="P40" s="628"/>
      <c r="Q40" s="629"/>
      <c r="R40" s="630">
        <v>507928</v>
      </c>
      <c r="S40" s="631"/>
      <c r="T40" s="631"/>
      <c r="U40" s="631"/>
      <c r="V40" s="631"/>
      <c r="W40" s="631"/>
      <c r="X40" s="631"/>
      <c r="Y40" s="632"/>
      <c r="Z40" s="633">
        <v>5.5</v>
      </c>
      <c r="AA40" s="633"/>
      <c r="AB40" s="633"/>
      <c r="AC40" s="633"/>
      <c r="AD40" s="634" t="s">
        <v>236</v>
      </c>
      <c r="AE40" s="634"/>
      <c r="AF40" s="634"/>
      <c r="AG40" s="634"/>
      <c r="AH40" s="634"/>
      <c r="AI40" s="634"/>
      <c r="AJ40" s="634"/>
      <c r="AK40" s="634"/>
      <c r="AL40" s="635" t="s">
        <v>176</v>
      </c>
      <c r="AM40" s="636"/>
      <c r="AN40" s="636"/>
      <c r="AO40" s="637"/>
      <c r="AQ40" s="708" t="s">
        <v>346</v>
      </c>
      <c r="AR40" s="709"/>
      <c r="AS40" s="709"/>
      <c r="AT40" s="709"/>
      <c r="AU40" s="709"/>
      <c r="AV40" s="709"/>
      <c r="AW40" s="709"/>
      <c r="AX40" s="709"/>
      <c r="AY40" s="710"/>
      <c r="AZ40" s="630">
        <v>6534</v>
      </c>
      <c r="BA40" s="631"/>
      <c r="BB40" s="631"/>
      <c r="BC40" s="631"/>
      <c r="BD40" s="664"/>
      <c r="BE40" s="664"/>
      <c r="BF40" s="688"/>
      <c r="BG40" s="711" t="s">
        <v>347</v>
      </c>
      <c r="BH40" s="712"/>
      <c r="BI40" s="712"/>
      <c r="BJ40" s="712"/>
      <c r="BK40" s="712"/>
      <c r="BL40" s="222"/>
      <c r="BM40" s="646" t="s">
        <v>348</v>
      </c>
      <c r="BN40" s="646"/>
      <c r="BO40" s="646"/>
      <c r="BP40" s="646"/>
      <c r="BQ40" s="646"/>
      <c r="BR40" s="646"/>
      <c r="BS40" s="646"/>
      <c r="BT40" s="646"/>
      <c r="BU40" s="647"/>
      <c r="BV40" s="630">
        <v>123</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135507</v>
      </c>
      <c r="CS40" s="631"/>
      <c r="CT40" s="631"/>
      <c r="CU40" s="631"/>
      <c r="CV40" s="631"/>
      <c r="CW40" s="631"/>
      <c r="CX40" s="631"/>
      <c r="CY40" s="632"/>
      <c r="CZ40" s="635">
        <v>1.5</v>
      </c>
      <c r="DA40" s="666"/>
      <c r="DB40" s="666"/>
      <c r="DC40" s="672"/>
      <c r="DD40" s="639">
        <v>7659</v>
      </c>
      <c r="DE40" s="631"/>
      <c r="DF40" s="631"/>
      <c r="DG40" s="631"/>
      <c r="DH40" s="631"/>
      <c r="DI40" s="631"/>
      <c r="DJ40" s="631"/>
      <c r="DK40" s="632"/>
      <c r="DL40" s="639">
        <v>6270</v>
      </c>
      <c r="DM40" s="631"/>
      <c r="DN40" s="631"/>
      <c r="DO40" s="631"/>
      <c r="DP40" s="631"/>
      <c r="DQ40" s="631"/>
      <c r="DR40" s="631"/>
      <c r="DS40" s="631"/>
      <c r="DT40" s="631"/>
      <c r="DU40" s="631"/>
      <c r="DV40" s="632"/>
      <c r="DW40" s="635">
        <v>0.1</v>
      </c>
      <c r="DX40" s="666"/>
      <c r="DY40" s="666"/>
      <c r="DZ40" s="666"/>
      <c r="EA40" s="666"/>
      <c r="EB40" s="666"/>
      <c r="EC40" s="667"/>
    </row>
    <row r="41" spans="2:133" ht="11.25" customHeight="1" x14ac:dyDescent="0.15">
      <c r="B41" s="627" t="s">
        <v>350</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176</v>
      </c>
      <c r="AA41" s="633"/>
      <c r="AB41" s="633"/>
      <c r="AC41" s="633"/>
      <c r="AD41" s="634" t="s">
        <v>176</v>
      </c>
      <c r="AE41" s="634"/>
      <c r="AF41" s="634"/>
      <c r="AG41" s="634"/>
      <c r="AH41" s="634"/>
      <c r="AI41" s="634"/>
      <c r="AJ41" s="634"/>
      <c r="AK41" s="634"/>
      <c r="AL41" s="635" t="s">
        <v>176</v>
      </c>
      <c r="AM41" s="636"/>
      <c r="AN41" s="636"/>
      <c r="AO41" s="637"/>
      <c r="AQ41" s="708" t="s">
        <v>351</v>
      </c>
      <c r="AR41" s="709"/>
      <c r="AS41" s="709"/>
      <c r="AT41" s="709"/>
      <c r="AU41" s="709"/>
      <c r="AV41" s="709"/>
      <c r="AW41" s="709"/>
      <c r="AX41" s="709"/>
      <c r="AY41" s="710"/>
      <c r="AZ41" s="630">
        <v>130960</v>
      </c>
      <c r="BA41" s="631"/>
      <c r="BB41" s="631"/>
      <c r="BC41" s="631"/>
      <c r="BD41" s="664"/>
      <c r="BE41" s="664"/>
      <c r="BF41" s="688"/>
      <c r="BG41" s="711"/>
      <c r="BH41" s="712"/>
      <c r="BI41" s="712"/>
      <c r="BJ41" s="712"/>
      <c r="BK41" s="712"/>
      <c r="BL41" s="222"/>
      <c r="BM41" s="646" t="s">
        <v>352</v>
      </c>
      <c r="BN41" s="646"/>
      <c r="BO41" s="646"/>
      <c r="BP41" s="646"/>
      <c r="BQ41" s="646"/>
      <c r="BR41" s="646"/>
      <c r="BS41" s="646"/>
      <c r="BT41" s="646"/>
      <c r="BU41" s="647"/>
      <c r="BV41" s="630">
        <v>1</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176</v>
      </c>
      <c r="CS41" s="664"/>
      <c r="CT41" s="664"/>
      <c r="CU41" s="664"/>
      <c r="CV41" s="664"/>
      <c r="CW41" s="664"/>
      <c r="CX41" s="664"/>
      <c r="CY41" s="665"/>
      <c r="CZ41" s="635" t="s">
        <v>129</v>
      </c>
      <c r="DA41" s="666"/>
      <c r="DB41" s="666"/>
      <c r="DC41" s="672"/>
      <c r="DD41" s="639" t="s">
        <v>236</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354</v>
      </c>
      <c r="C42" s="628"/>
      <c r="D42" s="628"/>
      <c r="E42" s="628"/>
      <c r="F42" s="628"/>
      <c r="G42" s="628"/>
      <c r="H42" s="628"/>
      <c r="I42" s="628"/>
      <c r="J42" s="628"/>
      <c r="K42" s="628"/>
      <c r="L42" s="628"/>
      <c r="M42" s="628"/>
      <c r="N42" s="628"/>
      <c r="O42" s="628"/>
      <c r="P42" s="628"/>
      <c r="Q42" s="629"/>
      <c r="R42" s="630" t="s">
        <v>176</v>
      </c>
      <c r="S42" s="631"/>
      <c r="T42" s="631"/>
      <c r="U42" s="631"/>
      <c r="V42" s="631"/>
      <c r="W42" s="631"/>
      <c r="X42" s="631"/>
      <c r="Y42" s="632"/>
      <c r="Z42" s="633" t="s">
        <v>176</v>
      </c>
      <c r="AA42" s="633"/>
      <c r="AB42" s="633"/>
      <c r="AC42" s="633"/>
      <c r="AD42" s="634" t="s">
        <v>129</v>
      </c>
      <c r="AE42" s="634"/>
      <c r="AF42" s="634"/>
      <c r="AG42" s="634"/>
      <c r="AH42" s="634"/>
      <c r="AI42" s="634"/>
      <c r="AJ42" s="634"/>
      <c r="AK42" s="634"/>
      <c r="AL42" s="635" t="s">
        <v>129</v>
      </c>
      <c r="AM42" s="636"/>
      <c r="AN42" s="636"/>
      <c r="AO42" s="637"/>
      <c r="AQ42" s="718" t="s">
        <v>355</v>
      </c>
      <c r="AR42" s="719"/>
      <c r="AS42" s="719"/>
      <c r="AT42" s="719"/>
      <c r="AU42" s="719"/>
      <c r="AV42" s="719"/>
      <c r="AW42" s="719"/>
      <c r="AX42" s="719"/>
      <c r="AY42" s="720"/>
      <c r="AZ42" s="724">
        <v>355750</v>
      </c>
      <c r="BA42" s="725"/>
      <c r="BB42" s="725"/>
      <c r="BC42" s="725"/>
      <c r="BD42" s="701"/>
      <c r="BE42" s="701"/>
      <c r="BF42" s="703"/>
      <c r="BG42" s="713"/>
      <c r="BH42" s="714"/>
      <c r="BI42" s="714"/>
      <c r="BJ42" s="714"/>
      <c r="BK42" s="714"/>
      <c r="BL42" s="223"/>
      <c r="BM42" s="656" t="s">
        <v>356</v>
      </c>
      <c r="BN42" s="656"/>
      <c r="BO42" s="656"/>
      <c r="BP42" s="656"/>
      <c r="BQ42" s="656"/>
      <c r="BR42" s="656"/>
      <c r="BS42" s="656"/>
      <c r="BT42" s="656"/>
      <c r="BU42" s="657"/>
      <c r="BV42" s="724">
        <v>310</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1333957</v>
      </c>
      <c r="CS42" s="664"/>
      <c r="CT42" s="664"/>
      <c r="CU42" s="664"/>
      <c r="CV42" s="664"/>
      <c r="CW42" s="664"/>
      <c r="CX42" s="664"/>
      <c r="CY42" s="665"/>
      <c r="CZ42" s="635">
        <v>15.2</v>
      </c>
      <c r="DA42" s="666"/>
      <c r="DB42" s="666"/>
      <c r="DC42" s="672"/>
      <c r="DD42" s="639">
        <v>288862</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358</v>
      </c>
      <c r="C43" s="628"/>
      <c r="D43" s="628"/>
      <c r="E43" s="628"/>
      <c r="F43" s="628"/>
      <c r="G43" s="628"/>
      <c r="H43" s="628"/>
      <c r="I43" s="628"/>
      <c r="J43" s="628"/>
      <c r="K43" s="628"/>
      <c r="L43" s="628"/>
      <c r="M43" s="628"/>
      <c r="N43" s="628"/>
      <c r="O43" s="628"/>
      <c r="P43" s="628"/>
      <c r="Q43" s="629"/>
      <c r="R43" s="630">
        <v>176328</v>
      </c>
      <c r="S43" s="631"/>
      <c r="T43" s="631"/>
      <c r="U43" s="631"/>
      <c r="V43" s="631"/>
      <c r="W43" s="631"/>
      <c r="X43" s="631"/>
      <c r="Y43" s="632"/>
      <c r="Z43" s="633">
        <v>1.9</v>
      </c>
      <c r="AA43" s="633"/>
      <c r="AB43" s="633"/>
      <c r="AC43" s="633"/>
      <c r="AD43" s="634" t="s">
        <v>176</v>
      </c>
      <c r="AE43" s="634"/>
      <c r="AF43" s="634"/>
      <c r="AG43" s="634"/>
      <c r="AH43" s="634"/>
      <c r="AI43" s="634"/>
      <c r="AJ43" s="634"/>
      <c r="AK43" s="634"/>
      <c r="AL43" s="635" t="s">
        <v>176</v>
      </c>
      <c r="AM43" s="636"/>
      <c r="AN43" s="636"/>
      <c r="AO43" s="637"/>
      <c r="BV43" s="224"/>
      <c r="BW43" s="224"/>
      <c r="BX43" s="224"/>
      <c r="BY43" s="224"/>
      <c r="BZ43" s="224"/>
      <c r="CA43" s="224"/>
      <c r="CB43" s="224"/>
      <c r="CD43" s="627" t="s">
        <v>359</v>
      </c>
      <c r="CE43" s="628"/>
      <c r="CF43" s="628"/>
      <c r="CG43" s="628"/>
      <c r="CH43" s="628"/>
      <c r="CI43" s="628"/>
      <c r="CJ43" s="628"/>
      <c r="CK43" s="628"/>
      <c r="CL43" s="628"/>
      <c r="CM43" s="628"/>
      <c r="CN43" s="628"/>
      <c r="CO43" s="628"/>
      <c r="CP43" s="628"/>
      <c r="CQ43" s="629"/>
      <c r="CR43" s="630">
        <v>37173</v>
      </c>
      <c r="CS43" s="664"/>
      <c r="CT43" s="664"/>
      <c r="CU43" s="664"/>
      <c r="CV43" s="664"/>
      <c r="CW43" s="664"/>
      <c r="CX43" s="664"/>
      <c r="CY43" s="665"/>
      <c r="CZ43" s="635">
        <v>0.4</v>
      </c>
      <c r="DA43" s="666"/>
      <c r="DB43" s="666"/>
      <c r="DC43" s="672"/>
      <c r="DD43" s="639">
        <v>14498</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360</v>
      </c>
      <c r="C44" s="675"/>
      <c r="D44" s="675"/>
      <c r="E44" s="675"/>
      <c r="F44" s="675"/>
      <c r="G44" s="675"/>
      <c r="H44" s="675"/>
      <c r="I44" s="675"/>
      <c r="J44" s="675"/>
      <c r="K44" s="675"/>
      <c r="L44" s="675"/>
      <c r="M44" s="675"/>
      <c r="N44" s="675"/>
      <c r="O44" s="675"/>
      <c r="P44" s="675"/>
      <c r="Q44" s="676"/>
      <c r="R44" s="724">
        <v>9228255</v>
      </c>
      <c r="S44" s="725"/>
      <c r="T44" s="725"/>
      <c r="U44" s="725"/>
      <c r="V44" s="725"/>
      <c r="W44" s="725"/>
      <c r="X44" s="725"/>
      <c r="Y44" s="726"/>
      <c r="Z44" s="727">
        <v>100</v>
      </c>
      <c r="AA44" s="727"/>
      <c r="AB44" s="727"/>
      <c r="AC44" s="727"/>
      <c r="AD44" s="728">
        <v>4515965</v>
      </c>
      <c r="AE44" s="728"/>
      <c r="AF44" s="728"/>
      <c r="AG44" s="728"/>
      <c r="AH44" s="728"/>
      <c r="AI44" s="728"/>
      <c r="AJ44" s="728"/>
      <c r="AK44" s="728"/>
      <c r="AL44" s="729">
        <v>100</v>
      </c>
      <c r="AM44" s="702"/>
      <c r="AN44" s="702"/>
      <c r="AO44" s="730"/>
      <c r="CD44" s="731" t="s">
        <v>306</v>
      </c>
      <c r="CE44" s="732"/>
      <c r="CF44" s="627" t="s">
        <v>361</v>
      </c>
      <c r="CG44" s="628"/>
      <c r="CH44" s="628"/>
      <c r="CI44" s="628"/>
      <c r="CJ44" s="628"/>
      <c r="CK44" s="628"/>
      <c r="CL44" s="628"/>
      <c r="CM44" s="628"/>
      <c r="CN44" s="628"/>
      <c r="CO44" s="628"/>
      <c r="CP44" s="628"/>
      <c r="CQ44" s="629"/>
      <c r="CR44" s="630">
        <v>1333957</v>
      </c>
      <c r="CS44" s="631"/>
      <c r="CT44" s="631"/>
      <c r="CU44" s="631"/>
      <c r="CV44" s="631"/>
      <c r="CW44" s="631"/>
      <c r="CX44" s="631"/>
      <c r="CY44" s="632"/>
      <c r="CZ44" s="635">
        <v>15.2</v>
      </c>
      <c r="DA44" s="636"/>
      <c r="DB44" s="636"/>
      <c r="DC44" s="648"/>
      <c r="DD44" s="639">
        <v>288862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362</v>
      </c>
      <c r="CG45" s="628"/>
      <c r="CH45" s="628"/>
      <c r="CI45" s="628"/>
      <c r="CJ45" s="628"/>
      <c r="CK45" s="628"/>
      <c r="CL45" s="628"/>
      <c r="CM45" s="628"/>
      <c r="CN45" s="628"/>
      <c r="CO45" s="628"/>
      <c r="CP45" s="628"/>
      <c r="CQ45" s="629"/>
      <c r="CR45" s="630">
        <v>881588</v>
      </c>
      <c r="CS45" s="664"/>
      <c r="CT45" s="664"/>
      <c r="CU45" s="664"/>
      <c r="CV45" s="664"/>
      <c r="CW45" s="664"/>
      <c r="CX45" s="664"/>
      <c r="CY45" s="665"/>
      <c r="CZ45" s="635">
        <v>10.1</v>
      </c>
      <c r="DA45" s="666"/>
      <c r="DB45" s="666"/>
      <c r="DC45" s="672"/>
      <c r="DD45" s="639">
        <v>22701</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364</v>
      </c>
      <c r="CG46" s="628"/>
      <c r="CH46" s="628"/>
      <c r="CI46" s="628"/>
      <c r="CJ46" s="628"/>
      <c r="CK46" s="628"/>
      <c r="CL46" s="628"/>
      <c r="CM46" s="628"/>
      <c r="CN46" s="628"/>
      <c r="CO46" s="628"/>
      <c r="CP46" s="628"/>
      <c r="CQ46" s="629"/>
      <c r="CR46" s="630">
        <v>331179</v>
      </c>
      <c r="CS46" s="631"/>
      <c r="CT46" s="631"/>
      <c r="CU46" s="631"/>
      <c r="CV46" s="631"/>
      <c r="CW46" s="631"/>
      <c r="CX46" s="631"/>
      <c r="CY46" s="632"/>
      <c r="CZ46" s="635">
        <v>3.8</v>
      </c>
      <c r="DA46" s="636"/>
      <c r="DB46" s="636"/>
      <c r="DC46" s="648"/>
      <c r="DD46" s="639">
        <v>262021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t="s">
        <v>129</v>
      </c>
      <c r="CS47" s="664"/>
      <c r="CT47" s="664"/>
      <c r="CU47" s="664"/>
      <c r="CV47" s="664"/>
      <c r="CW47" s="664"/>
      <c r="CX47" s="664"/>
      <c r="CY47" s="665"/>
      <c r="CZ47" s="635" t="s">
        <v>129</v>
      </c>
      <c r="DA47" s="666"/>
      <c r="DB47" s="666"/>
      <c r="DC47" s="672"/>
      <c r="DD47" s="639" t="s">
        <v>129</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369</v>
      </c>
      <c r="CE49" s="675"/>
      <c r="CF49" s="675"/>
      <c r="CG49" s="675"/>
      <c r="CH49" s="675"/>
      <c r="CI49" s="675"/>
      <c r="CJ49" s="675"/>
      <c r="CK49" s="675"/>
      <c r="CL49" s="675"/>
      <c r="CM49" s="675"/>
      <c r="CN49" s="675"/>
      <c r="CO49" s="675"/>
      <c r="CP49" s="675"/>
      <c r="CQ49" s="676"/>
      <c r="CR49" s="724">
        <v>8767096</v>
      </c>
      <c r="CS49" s="701"/>
      <c r="CT49" s="701"/>
      <c r="CU49" s="701"/>
      <c r="CV49" s="701"/>
      <c r="CW49" s="701"/>
      <c r="CX49" s="701"/>
      <c r="CY49" s="738"/>
      <c r="CZ49" s="729">
        <v>100</v>
      </c>
      <c r="DA49" s="739"/>
      <c r="DB49" s="739"/>
      <c r="DC49" s="740"/>
      <c r="DD49" s="741">
        <v>5173231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OL5WqNT6/XEk4cDcLKOgyiUXgHfU9l3J3CB9B1WZN+Iso/P8Rw8WToU77eUV+Db2vVv0JUUMeiGmkiTG4CJVA==" saltValue="PPD6DYVrZo5UpH5T6GW0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P15" sqref="AP15:AT1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371</v>
      </c>
      <c r="DK2" s="752"/>
      <c r="DL2" s="752"/>
      <c r="DM2" s="752"/>
      <c r="DN2" s="752"/>
      <c r="DO2" s="753"/>
      <c r="DP2" s="231"/>
      <c r="DQ2" s="751" t="s">
        <v>372</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35"/>
      <c r="BA5" s="235"/>
      <c r="BB5" s="235"/>
      <c r="BC5" s="235"/>
      <c r="BD5" s="235"/>
      <c r="BE5" s="236"/>
      <c r="BF5" s="236"/>
      <c r="BG5" s="236"/>
      <c r="BH5" s="236"/>
      <c r="BI5" s="236"/>
      <c r="BJ5" s="236"/>
      <c r="BK5" s="236"/>
      <c r="BL5" s="236"/>
      <c r="BM5" s="236"/>
      <c r="BN5" s="236"/>
      <c r="BO5" s="236"/>
      <c r="BP5" s="236"/>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392</v>
      </c>
      <c r="C7" s="779"/>
      <c r="D7" s="779"/>
      <c r="E7" s="779"/>
      <c r="F7" s="779"/>
      <c r="G7" s="779"/>
      <c r="H7" s="779"/>
      <c r="I7" s="779"/>
      <c r="J7" s="779"/>
      <c r="K7" s="779"/>
      <c r="L7" s="779"/>
      <c r="M7" s="779"/>
      <c r="N7" s="779"/>
      <c r="O7" s="779"/>
      <c r="P7" s="780"/>
      <c r="Q7" s="781">
        <v>9228</v>
      </c>
      <c r="R7" s="782"/>
      <c r="S7" s="782"/>
      <c r="T7" s="782"/>
      <c r="U7" s="782"/>
      <c r="V7" s="782">
        <v>8767</v>
      </c>
      <c r="W7" s="782"/>
      <c r="X7" s="782"/>
      <c r="Y7" s="782"/>
      <c r="Z7" s="782"/>
      <c r="AA7" s="782">
        <v>461</v>
      </c>
      <c r="AB7" s="782"/>
      <c r="AC7" s="782"/>
      <c r="AD7" s="782"/>
      <c r="AE7" s="783"/>
      <c r="AF7" s="784">
        <v>454</v>
      </c>
      <c r="AG7" s="785"/>
      <c r="AH7" s="785"/>
      <c r="AI7" s="785"/>
      <c r="AJ7" s="786"/>
      <c r="AK7" s="787">
        <v>15</v>
      </c>
      <c r="AL7" s="788"/>
      <c r="AM7" s="788"/>
      <c r="AN7" s="788"/>
      <c r="AO7" s="788"/>
      <c r="AP7" s="788">
        <v>7428</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595</v>
      </c>
      <c r="BT7" s="776"/>
      <c r="BU7" s="776"/>
      <c r="BV7" s="776"/>
      <c r="BW7" s="776"/>
      <c r="BX7" s="776"/>
      <c r="BY7" s="776"/>
      <c r="BZ7" s="776"/>
      <c r="CA7" s="776"/>
      <c r="CB7" s="776"/>
      <c r="CC7" s="776"/>
      <c r="CD7" s="776"/>
      <c r="CE7" s="776"/>
      <c r="CF7" s="776"/>
      <c r="CG7" s="791"/>
      <c r="CH7" s="772">
        <v>0</v>
      </c>
      <c r="CI7" s="773"/>
      <c r="CJ7" s="773"/>
      <c r="CK7" s="773"/>
      <c r="CL7" s="774"/>
      <c r="CM7" s="772">
        <v>26</v>
      </c>
      <c r="CN7" s="773"/>
      <c r="CO7" s="773"/>
      <c r="CP7" s="773"/>
      <c r="CQ7" s="774"/>
      <c r="CR7" s="772">
        <v>9</v>
      </c>
      <c r="CS7" s="773"/>
      <c r="CT7" s="773"/>
      <c r="CU7" s="773"/>
      <c r="CV7" s="774"/>
      <c r="CW7" s="772" t="s">
        <v>527</v>
      </c>
      <c r="CX7" s="773"/>
      <c r="CY7" s="773"/>
      <c r="CZ7" s="773"/>
      <c r="DA7" s="774"/>
      <c r="DB7" s="772" t="s">
        <v>527</v>
      </c>
      <c r="DC7" s="773"/>
      <c r="DD7" s="773"/>
      <c r="DE7" s="773"/>
      <c r="DF7" s="774"/>
      <c r="DG7" s="772" t="s">
        <v>527</v>
      </c>
      <c r="DH7" s="773"/>
      <c r="DI7" s="773"/>
      <c r="DJ7" s="773"/>
      <c r="DK7" s="774"/>
      <c r="DL7" s="772" t="s">
        <v>527</v>
      </c>
      <c r="DM7" s="773"/>
      <c r="DN7" s="773"/>
      <c r="DO7" s="773"/>
      <c r="DP7" s="774"/>
      <c r="DQ7" s="772" t="s">
        <v>527</v>
      </c>
      <c r="DR7" s="773"/>
      <c r="DS7" s="773"/>
      <c r="DT7" s="773"/>
      <c r="DU7" s="774"/>
      <c r="DV7" s="775"/>
      <c r="DW7" s="776"/>
      <c r="DX7" s="776"/>
      <c r="DY7" s="776"/>
      <c r="DZ7" s="777"/>
      <c r="EA7" s="237"/>
    </row>
    <row r="8" spans="1:131" s="238" customFormat="1" ht="26.25" customHeight="1" x14ac:dyDescent="0.15">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393</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394</v>
      </c>
      <c r="B23" s="818" t="s">
        <v>395</v>
      </c>
      <c r="C23" s="819"/>
      <c r="D23" s="819"/>
      <c r="E23" s="819"/>
      <c r="F23" s="819"/>
      <c r="G23" s="819"/>
      <c r="H23" s="819"/>
      <c r="I23" s="819"/>
      <c r="J23" s="819"/>
      <c r="K23" s="819"/>
      <c r="L23" s="819"/>
      <c r="M23" s="819"/>
      <c r="N23" s="819"/>
      <c r="O23" s="819"/>
      <c r="P23" s="820"/>
      <c r="Q23" s="821">
        <v>9228</v>
      </c>
      <c r="R23" s="822"/>
      <c r="S23" s="822"/>
      <c r="T23" s="822"/>
      <c r="U23" s="822"/>
      <c r="V23" s="822">
        <v>8767</v>
      </c>
      <c r="W23" s="822"/>
      <c r="X23" s="822"/>
      <c r="Y23" s="822"/>
      <c r="Z23" s="822"/>
      <c r="AA23" s="822">
        <v>461</v>
      </c>
      <c r="AB23" s="822"/>
      <c r="AC23" s="822"/>
      <c r="AD23" s="822"/>
      <c r="AE23" s="823"/>
      <c r="AF23" s="824">
        <v>454</v>
      </c>
      <c r="AG23" s="822"/>
      <c r="AH23" s="822"/>
      <c r="AI23" s="822"/>
      <c r="AJ23" s="825"/>
      <c r="AK23" s="826"/>
      <c r="AL23" s="827"/>
      <c r="AM23" s="827"/>
      <c r="AN23" s="827"/>
      <c r="AO23" s="827"/>
      <c r="AP23" s="822">
        <v>7428</v>
      </c>
      <c r="AQ23" s="822"/>
      <c r="AR23" s="822"/>
      <c r="AS23" s="822"/>
      <c r="AT23" s="822"/>
      <c r="AU23" s="838"/>
      <c r="AV23" s="838"/>
      <c r="AW23" s="838"/>
      <c r="AX23" s="838"/>
      <c r="AY23" s="839"/>
      <c r="AZ23" s="840" t="s">
        <v>396</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375</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382</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407</v>
      </c>
      <c r="C28" s="779"/>
      <c r="D28" s="779"/>
      <c r="E28" s="779"/>
      <c r="F28" s="779"/>
      <c r="G28" s="779"/>
      <c r="H28" s="779"/>
      <c r="I28" s="779"/>
      <c r="J28" s="779"/>
      <c r="K28" s="779"/>
      <c r="L28" s="779"/>
      <c r="M28" s="779"/>
      <c r="N28" s="779"/>
      <c r="O28" s="779"/>
      <c r="P28" s="780"/>
      <c r="Q28" s="851">
        <v>1248</v>
      </c>
      <c r="R28" s="852"/>
      <c r="S28" s="852"/>
      <c r="T28" s="852"/>
      <c r="U28" s="852"/>
      <c r="V28" s="852">
        <v>1193</v>
      </c>
      <c r="W28" s="852"/>
      <c r="X28" s="852"/>
      <c r="Y28" s="852"/>
      <c r="Z28" s="852"/>
      <c r="AA28" s="852">
        <v>55</v>
      </c>
      <c r="AB28" s="852"/>
      <c r="AC28" s="852"/>
      <c r="AD28" s="852"/>
      <c r="AE28" s="853"/>
      <c r="AF28" s="854">
        <v>55</v>
      </c>
      <c r="AG28" s="852"/>
      <c r="AH28" s="852"/>
      <c r="AI28" s="852"/>
      <c r="AJ28" s="855"/>
      <c r="AK28" s="856">
        <v>131</v>
      </c>
      <c r="AL28" s="857"/>
      <c r="AM28" s="857"/>
      <c r="AN28" s="857"/>
      <c r="AO28" s="857"/>
      <c r="AP28" s="857" t="s">
        <v>527</v>
      </c>
      <c r="AQ28" s="857"/>
      <c r="AR28" s="857"/>
      <c r="AS28" s="857"/>
      <c r="AT28" s="857"/>
      <c r="AU28" s="857" t="s">
        <v>527</v>
      </c>
      <c r="AV28" s="857"/>
      <c r="AW28" s="857"/>
      <c r="AX28" s="857"/>
      <c r="AY28" s="857"/>
      <c r="AZ28" s="858" t="s">
        <v>527</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408</v>
      </c>
      <c r="C29" s="810"/>
      <c r="D29" s="810"/>
      <c r="E29" s="810"/>
      <c r="F29" s="810"/>
      <c r="G29" s="810"/>
      <c r="H29" s="810"/>
      <c r="I29" s="810"/>
      <c r="J29" s="810"/>
      <c r="K29" s="810"/>
      <c r="L29" s="810"/>
      <c r="M29" s="810"/>
      <c r="N29" s="810"/>
      <c r="O29" s="810"/>
      <c r="P29" s="811"/>
      <c r="Q29" s="812">
        <v>1107</v>
      </c>
      <c r="R29" s="813"/>
      <c r="S29" s="813"/>
      <c r="T29" s="813"/>
      <c r="U29" s="813"/>
      <c r="V29" s="813">
        <v>1032</v>
      </c>
      <c r="W29" s="813"/>
      <c r="X29" s="813"/>
      <c r="Y29" s="813"/>
      <c r="Z29" s="813"/>
      <c r="AA29" s="813">
        <v>75</v>
      </c>
      <c r="AB29" s="813"/>
      <c r="AC29" s="813"/>
      <c r="AD29" s="813"/>
      <c r="AE29" s="814"/>
      <c r="AF29" s="815">
        <v>75</v>
      </c>
      <c r="AG29" s="816"/>
      <c r="AH29" s="816"/>
      <c r="AI29" s="816"/>
      <c r="AJ29" s="817"/>
      <c r="AK29" s="863">
        <v>180</v>
      </c>
      <c r="AL29" s="859"/>
      <c r="AM29" s="859"/>
      <c r="AN29" s="859"/>
      <c r="AO29" s="859"/>
      <c r="AP29" s="859" t="s">
        <v>527</v>
      </c>
      <c r="AQ29" s="859"/>
      <c r="AR29" s="859"/>
      <c r="AS29" s="859"/>
      <c r="AT29" s="859"/>
      <c r="AU29" s="859" t="s">
        <v>527</v>
      </c>
      <c r="AV29" s="859"/>
      <c r="AW29" s="859"/>
      <c r="AX29" s="859"/>
      <c r="AY29" s="859"/>
      <c r="AZ29" s="860" t="s">
        <v>527</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409</v>
      </c>
      <c r="C30" s="810"/>
      <c r="D30" s="810"/>
      <c r="E30" s="810"/>
      <c r="F30" s="810"/>
      <c r="G30" s="810"/>
      <c r="H30" s="810"/>
      <c r="I30" s="810"/>
      <c r="J30" s="810"/>
      <c r="K30" s="810"/>
      <c r="L30" s="810"/>
      <c r="M30" s="810"/>
      <c r="N30" s="810"/>
      <c r="O30" s="810"/>
      <c r="P30" s="811"/>
      <c r="Q30" s="812">
        <v>167</v>
      </c>
      <c r="R30" s="813"/>
      <c r="S30" s="813"/>
      <c r="T30" s="813"/>
      <c r="U30" s="813"/>
      <c r="V30" s="813">
        <v>166</v>
      </c>
      <c r="W30" s="813"/>
      <c r="X30" s="813"/>
      <c r="Y30" s="813"/>
      <c r="Z30" s="813"/>
      <c r="AA30" s="813">
        <v>1</v>
      </c>
      <c r="AB30" s="813"/>
      <c r="AC30" s="813"/>
      <c r="AD30" s="813"/>
      <c r="AE30" s="814"/>
      <c r="AF30" s="815">
        <v>1</v>
      </c>
      <c r="AG30" s="816"/>
      <c r="AH30" s="816"/>
      <c r="AI30" s="816"/>
      <c r="AJ30" s="817"/>
      <c r="AK30" s="863">
        <v>50</v>
      </c>
      <c r="AL30" s="859"/>
      <c r="AM30" s="859"/>
      <c r="AN30" s="859"/>
      <c r="AO30" s="859"/>
      <c r="AP30" s="859" t="s">
        <v>527</v>
      </c>
      <c r="AQ30" s="859"/>
      <c r="AR30" s="859"/>
      <c r="AS30" s="859"/>
      <c r="AT30" s="859"/>
      <c r="AU30" s="859" t="s">
        <v>527</v>
      </c>
      <c r="AV30" s="859"/>
      <c r="AW30" s="859"/>
      <c r="AX30" s="859"/>
      <c r="AY30" s="859"/>
      <c r="AZ30" s="860" t="s">
        <v>527</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410</v>
      </c>
      <c r="C31" s="810"/>
      <c r="D31" s="810"/>
      <c r="E31" s="810"/>
      <c r="F31" s="810"/>
      <c r="G31" s="810"/>
      <c r="H31" s="810"/>
      <c r="I31" s="810"/>
      <c r="J31" s="810"/>
      <c r="K31" s="810"/>
      <c r="L31" s="810"/>
      <c r="M31" s="810"/>
      <c r="N31" s="810"/>
      <c r="O31" s="810"/>
      <c r="P31" s="811"/>
      <c r="Q31" s="812">
        <v>344</v>
      </c>
      <c r="R31" s="813"/>
      <c r="S31" s="813"/>
      <c r="T31" s="813"/>
      <c r="U31" s="813"/>
      <c r="V31" s="813">
        <v>333</v>
      </c>
      <c r="W31" s="813"/>
      <c r="X31" s="813"/>
      <c r="Y31" s="813"/>
      <c r="Z31" s="813"/>
      <c r="AA31" s="813">
        <v>11</v>
      </c>
      <c r="AB31" s="813"/>
      <c r="AC31" s="813"/>
      <c r="AD31" s="813"/>
      <c r="AE31" s="814"/>
      <c r="AF31" s="815">
        <v>11</v>
      </c>
      <c r="AG31" s="816"/>
      <c r="AH31" s="816"/>
      <c r="AI31" s="816"/>
      <c r="AJ31" s="817"/>
      <c r="AK31" s="863">
        <v>55</v>
      </c>
      <c r="AL31" s="859"/>
      <c r="AM31" s="859"/>
      <c r="AN31" s="859"/>
      <c r="AO31" s="859"/>
      <c r="AP31" s="859">
        <v>7</v>
      </c>
      <c r="AQ31" s="859"/>
      <c r="AR31" s="859"/>
      <c r="AS31" s="859"/>
      <c r="AT31" s="859"/>
      <c r="AU31" s="859">
        <v>7</v>
      </c>
      <c r="AV31" s="859"/>
      <c r="AW31" s="859"/>
      <c r="AX31" s="859"/>
      <c r="AY31" s="859"/>
      <c r="AZ31" s="860" t="s">
        <v>527</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411</v>
      </c>
      <c r="C32" s="810"/>
      <c r="D32" s="810"/>
      <c r="E32" s="810"/>
      <c r="F32" s="810"/>
      <c r="G32" s="810"/>
      <c r="H32" s="810"/>
      <c r="I32" s="810"/>
      <c r="J32" s="810"/>
      <c r="K32" s="810"/>
      <c r="L32" s="810"/>
      <c r="M32" s="810"/>
      <c r="N32" s="810"/>
      <c r="O32" s="810"/>
      <c r="P32" s="811"/>
      <c r="Q32" s="812">
        <v>519</v>
      </c>
      <c r="R32" s="813"/>
      <c r="S32" s="813"/>
      <c r="T32" s="813"/>
      <c r="U32" s="813"/>
      <c r="V32" s="813">
        <v>86</v>
      </c>
      <c r="W32" s="813"/>
      <c r="X32" s="813"/>
      <c r="Y32" s="813"/>
      <c r="Z32" s="813"/>
      <c r="AA32" s="813">
        <v>433</v>
      </c>
      <c r="AB32" s="813"/>
      <c r="AC32" s="813"/>
      <c r="AD32" s="813"/>
      <c r="AE32" s="814"/>
      <c r="AF32" s="815">
        <v>160</v>
      </c>
      <c r="AG32" s="816"/>
      <c r="AH32" s="816"/>
      <c r="AI32" s="816"/>
      <c r="AJ32" s="817"/>
      <c r="AK32" s="863">
        <v>318</v>
      </c>
      <c r="AL32" s="859"/>
      <c r="AM32" s="859"/>
      <c r="AN32" s="859"/>
      <c r="AO32" s="859"/>
      <c r="AP32" s="859">
        <v>58</v>
      </c>
      <c r="AQ32" s="859"/>
      <c r="AR32" s="859"/>
      <c r="AS32" s="859"/>
      <c r="AT32" s="859"/>
      <c r="AU32" s="859">
        <v>40</v>
      </c>
      <c r="AV32" s="859"/>
      <c r="AW32" s="859"/>
      <c r="AX32" s="859"/>
      <c r="AY32" s="859"/>
      <c r="AZ32" s="860" t="s">
        <v>527</v>
      </c>
      <c r="BA32" s="860"/>
      <c r="BB32" s="860"/>
      <c r="BC32" s="860"/>
      <c r="BD32" s="860"/>
      <c r="BE32" s="861" t="s">
        <v>412</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t="s">
        <v>413</v>
      </c>
      <c r="C33" s="810"/>
      <c r="D33" s="810"/>
      <c r="E33" s="810"/>
      <c r="F33" s="810"/>
      <c r="G33" s="810"/>
      <c r="H33" s="810"/>
      <c r="I33" s="810"/>
      <c r="J33" s="810"/>
      <c r="K33" s="810"/>
      <c r="L33" s="810"/>
      <c r="M33" s="810"/>
      <c r="N33" s="810"/>
      <c r="O33" s="810"/>
      <c r="P33" s="811"/>
      <c r="Q33" s="812">
        <v>137</v>
      </c>
      <c r="R33" s="813"/>
      <c r="S33" s="813"/>
      <c r="T33" s="813"/>
      <c r="U33" s="813"/>
      <c r="V33" s="813">
        <v>21</v>
      </c>
      <c r="W33" s="813"/>
      <c r="X33" s="813"/>
      <c r="Y33" s="813"/>
      <c r="Z33" s="813"/>
      <c r="AA33" s="813">
        <v>116</v>
      </c>
      <c r="AB33" s="813"/>
      <c r="AC33" s="813"/>
      <c r="AD33" s="813"/>
      <c r="AE33" s="814"/>
      <c r="AF33" s="815">
        <v>423</v>
      </c>
      <c r="AG33" s="816"/>
      <c r="AH33" s="816"/>
      <c r="AI33" s="816"/>
      <c r="AJ33" s="817"/>
      <c r="AK33" s="863">
        <v>7</v>
      </c>
      <c r="AL33" s="859"/>
      <c r="AM33" s="859"/>
      <c r="AN33" s="859"/>
      <c r="AO33" s="859"/>
      <c r="AP33" s="859">
        <v>495</v>
      </c>
      <c r="AQ33" s="859"/>
      <c r="AR33" s="859"/>
      <c r="AS33" s="859"/>
      <c r="AT33" s="859"/>
      <c r="AU33" s="859" t="s">
        <v>527</v>
      </c>
      <c r="AV33" s="859"/>
      <c r="AW33" s="859"/>
      <c r="AX33" s="859"/>
      <c r="AY33" s="859"/>
      <c r="AZ33" s="860" t="s">
        <v>527</v>
      </c>
      <c r="BA33" s="860"/>
      <c r="BB33" s="860"/>
      <c r="BC33" s="860"/>
      <c r="BD33" s="860"/>
      <c r="BE33" s="861" t="s">
        <v>414</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t="s">
        <v>415</v>
      </c>
      <c r="C34" s="810"/>
      <c r="D34" s="810"/>
      <c r="E34" s="810"/>
      <c r="F34" s="810"/>
      <c r="G34" s="810"/>
      <c r="H34" s="810"/>
      <c r="I34" s="810"/>
      <c r="J34" s="810"/>
      <c r="K34" s="810"/>
      <c r="L34" s="810"/>
      <c r="M34" s="810"/>
      <c r="N34" s="810"/>
      <c r="O34" s="810"/>
      <c r="P34" s="811"/>
      <c r="Q34" s="812">
        <v>83</v>
      </c>
      <c r="R34" s="813"/>
      <c r="S34" s="813"/>
      <c r="T34" s="813"/>
      <c r="U34" s="813"/>
      <c r="V34" s="813">
        <v>75</v>
      </c>
      <c r="W34" s="813"/>
      <c r="X34" s="813"/>
      <c r="Y34" s="813"/>
      <c r="Z34" s="813"/>
      <c r="AA34" s="813">
        <v>8</v>
      </c>
      <c r="AB34" s="813"/>
      <c r="AC34" s="813"/>
      <c r="AD34" s="813"/>
      <c r="AE34" s="814"/>
      <c r="AF34" s="815">
        <v>8</v>
      </c>
      <c r="AG34" s="816"/>
      <c r="AH34" s="816"/>
      <c r="AI34" s="816"/>
      <c r="AJ34" s="817"/>
      <c r="AK34" s="863">
        <v>42</v>
      </c>
      <c r="AL34" s="859"/>
      <c r="AM34" s="859"/>
      <c r="AN34" s="859"/>
      <c r="AO34" s="859"/>
      <c r="AP34" s="859">
        <v>439</v>
      </c>
      <c r="AQ34" s="859"/>
      <c r="AR34" s="859"/>
      <c r="AS34" s="859"/>
      <c r="AT34" s="859"/>
      <c r="AU34" s="859">
        <v>381</v>
      </c>
      <c r="AV34" s="859"/>
      <c r="AW34" s="859"/>
      <c r="AX34" s="859"/>
      <c r="AY34" s="859"/>
      <c r="AZ34" s="860" t="s">
        <v>527</v>
      </c>
      <c r="BA34" s="860"/>
      <c r="BB34" s="860"/>
      <c r="BC34" s="860"/>
      <c r="BD34" s="860"/>
      <c r="BE34" s="861" t="s">
        <v>416</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t="s">
        <v>417</v>
      </c>
      <c r="C35" s="810"/>
      <c r="D35" s="810"/>
      <c r="E35" s="810"/>
      <c r="F35" s="810"/>
      <c r="G35" s="810"/>
      <c r="H35" s="810"/>
      <c r="I35" s="810"/>
      <c r="J35" s="810"/>
      <c r="K35" s="810"/>
      <c r="L35" s="810"/>
      <c r="M35" s="810"/>
      <c r="N35" s="810"/>
      <c r="O35" s="810"/>
      <c r="P35" s="811"/>
      <c r="Q35" s="812">
        <v>432</v>
      </c>
      <c r="R35" s="813"/>
      <c r="S35" s="813"/>
      <c r="T35" s="813"/>
      <c r="U35" s="813"/>
      <c r="V35" s="813">
        <v>429</v>
      </c>
      <c r="W35" s="813"/>
      <c r="X35" s="813"/>
      <c r="Y35" s="813"/>
      <c r="Z35" s="813"/>
      <c r="AA35" s="813">
        <v>3</v>
      </c>
      <c r="AB35" s="813"/>
      <c r="AC35" s="813"/>
      <c r="AD35" s="813"/>
      <c r="AE35" s="814"/>
      <c r="AF35" s="815">
        <v>3</v>
      </c>
      <c r="AG35" s="816"/>
      <c r="AH35" s="816"/>
      <c r="AI35" s="816"/>
      <c r="AJ35" s="817"/>
      <c r="AK35" s="863">
        <v>165</v>
      </c>
      <c r="AL35" s="859"/>
      <c r="AM35" s="859"/>
      <c r="AN35" s="859"/>
      <c r="AO35" s="859"/>
      <c r="AP35" s="859">
        <v>1835</v>
      </c>
      <c r="AQ35" s="859"/>
      <c r="AR35" s="859"/>
      <c r="AS35" s="859"/>
      <c r="AT35" s="859"/>
      <c r="AU35" s="859">
        <v>1255</v>
      </c>
      <c r="AV35" s="859"/>
      <c r="AW35" s="859"/>
      <c r="AX35" s="859"/>
      <c r="AY35" s="859"/>
      <c r="AZ35" s="860" t="s">
        <v>527</v>
      </c>
      <c r="BA35" s="860"/>
      <c r="BB35" s="860"/>
      <c r="BC35" s="860"/>
      <c r="BD35" s="860"/>
      <c r="BE35" s="861" t="s">
        <v>418</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419</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394</v>
      </c>
      <c r="B63" s="818" t="s">
        <v>420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736</v>
      </c>
      <c r="AG63" s="873"/>
      <c r="AH63" s="873"/>
      <c r="AI63" s="873"/>
      <c r="AJ63" s="874"/>
      <c r="AK63" s="875"/>
      <c r="AL63" s="870"/>
      <c r="AM63" s="870"/>
      <c r="AN63" s="870"/>
      <c r="AO63" s="870"/>
      <c r="AP63" s="873">
        <v>2834</v>
      </c>
      <c r="AQ63" s="873"/>
      <c r="AR63" s="873"/>
      <c r="AS63" s="873"/>
      <c r="AT63" s="873"/>
      <c r="AU63" s="873">
        <v>1683</v>
      </c>
      <c r="AV63" s="873"/>
      <c r="AW63" s="873"/>
      <c r="AX63" s="873"/>
      <c r="AY63" s="873"/>
      <c r="AZ63" s="877"/>
      <c r="BA63" s="877"/>
      <c r="BB63" s="877"/>
      <c r="BC63" s="877"/>
      <c r="BD63" s="877"/>
      <c r="BE63" s="878"/>
      <c r="BF63" s="878"/>
      <c r="BG63" s="878"/>
      <c r="BH63" s="878"/>
      <c r="BI63" s="879"/>
      <c r="BJ63" s="880" t="s">
        <v>421</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423</v>
      </c>
      <c r="B66" s="757"/>
      <c r="C66" s="757"/>
      <c r="D66" s="757"/>
      <c r="E66" s="757"/>
      <c r="F66" s="757"/>
      <c r="G66" s="757"/>
      <c r="H66" s="757"/>
      <c r="I66" s="757"/>
      <c r="J66" s="757"/>
      <c r="K66" s="757"/>
      <c r="L66" s="757"/>
      <c r="M66" s="757"/>
      <c r="N66" s="757"/>
      <c r="O66" s="757"/>
      <c r="P66" s="758"/>
      <c r="Q66" s="762" t="s">
        <v>424</v>
      </c>
      <c r="R66" s="763"/>
      <c r="S66" s="763"/>
      <c r="T66" s="763"/>
      <c r="U66" s="764"/>
      <c r="V66" s="762" t="s">
        <v>425</v>
      </c>
      <c r="W66" s="763"/>
      <c r="X66" s="763"/>
      <c r="Y66" s="763"/>
      <c r="Z66" s="764"/>
      <c r="AA66" s="762" t="s">
        <v>426</v>
      </c>
      <c r="AB66" s="763"/>
      <c r="AC66" s="763"/>
      <c r="AD66" s="763"/>
      <c r="AE66" s="764"/>
      <c r="AF66" s="883" t="s">
        <v>427</v>
      </c>
      <c r="AG66" s="844"/>
      <c r="AH66" s="844"/>
      <c r="AI66" s="844"/>
      <c r="AJ66" s="884"/>
      <c r="AK66" s="762" t="s">
        <v>428</v>
      </c>
      <c r="AL66" s="757"/>
      <c r="AM66" s="757"/>
      <c r="AN66" s="757"/>
      <c r="AO66" s="758"/>
      <c r="AP66" s="762" t="s">
        <v>429</v>
      </c>
      <c r="AQ66" s="763"/>
      <c r="AR66" s="763"/>
      <c r="AS66" s="763"/>
      <c r="AT66" s="764"/>
      <c r="AU66" s="762" t="s">
        <v>430</v>
      </c>
      <c r="AV66" s="763"/>
      <c r="AW66" s="763"/>
      <c r="AX66" s="763"/>
      <c r="AY66" s="764"/>
      <c r="AZ66" s="762" t="s">
        <v>382</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593</v>
      </c>
      <c r="C68" s="899"/>
      <c r="D68" s="899"/>
      <c r="E68" s="899"/>
      <c r="F68" s="899"/>
      <c r="G68" s="899"/>
      <c r="H68" s="899"/>
      <c r="I68" s="899"/>
      <c r="J68" s="899"/>
      <c r="K68" s="899"/>
      <c r="L68" s="899"/>
      <c r="M68" s="899"/>
      <c r="N68" s="899"/>
      <c r="O68" s="899"/>
      <c r="P68" s="900"/>
      <c r="Q68" s="901">
        <v>2234</v>
      </c>
      <c r="R68" s="895"/>
      <c r="S68" s="895"/>
      <c r="T68" s="895"/>
      <c r="U68" s="895"/>
      <c r="V68" s="895">
        <v>2190</v>
      </c>
      <c r="W68" s="895"/>
      <c r="X68" s="895"/>
      <c r="Y68" s="895"/>
      <c r="Z68" s="895"/>
      <c r="AA68" s="895">
        <v>44</v>
      </c>
      <c r="AB68" s="895"/>
      <c r="AC68" s="895"/>
      <c r="AD68" s="895"/>
      <c r="AE68" s="895"/>
      <c r="AF68" s="895">
        <v>44</v>
      </c>
      <c r="AG68" s="895"/>
      <c r="AH68" s="895"/>
      <c r="AI68" s="895"/>
      <c r="AJ68" s="895"/>
      <c r="AK68" s="895" t="s">
        <v>527</v>
      </c>
      <c r="AL68" s="895"/>
      <c r="AM68" s="895"/>
      <c r="AN68" s="895"/>
      <c r="AO68" s="895"/>
      <c r="AP68" s="895">
        <v>538</v>
      </c>
      <c r="AQ68" s="895"/>
      <c r="AR68" s="895"/>
      <c r="AS68" s="895"/>
      <c r="AT68" s="895"/>
      <c r="AU68" s="895">
        <v>84</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594</v>
      </c>
      <c r="C69" s="903"/>
      <c r="D69" s="903"/>
      <c r="E69" s="903"/>
      <c r="F69" s="903"/>
      <c r="G69" s="903"/>
      <c r="H69" s="903"/>
      <c r="I69" s="903"/>
      <c r="J69" s="903"/>
      <c r="K69" s="903"/>
      <c r="L69" s="903"/>
      <c r="M69" s="903"/>
      <c r="N69" s="903"/>
      <c r="O69" s="903"/>
      <c r="P69" s="904"/>
      <c r="Q69" s="905">
        <v>33</v>
      </c>
      <c r="R69" s="859"/>
      <c r="S69" s="859"/>
      <c r="T69" s="859"/>
      <c r="U69" s="859"/>
      <c r="V69" s="859">
        <v>30</v>
      </c>
      <c r="W69" s="859"/>
      <c r="X69" s="859"/>
      <c r="Y69" s="859"/>
      <c r="Z69" s="859"/>
      <c r="AA69" s="859">
        <v>3</v>
      </c>
      <c r="AB69" s="859"/>
      <c r="AC69" s="859"/>
      <c r="AD69" s="859"/>
      <c r="AE69" s="859"/>
      <c r="AF69" s="859">
        <v>3</v>
      </c>
      <c r="AG69" s="859"/>
      <c r="AH69" s="859"/>
      <c r="AI69" s="859"/>
      <c r="AJ69" s="859"/>
      <c r="AK69" s="859" t="s">
        <v>527</v>
      </c>
      <c r="AL69" s="859"/>
      <c r="AM69" s="859"/>
      <c r="AN69" s="859"/>
      <c r="AO69" s="859"/>
      <c r="AP69" s="859" t="s">
        <v>527</v>
      </c>
      <c r="AQ69" s="859"/>
      <c r="AR69" s="859"/>
      <c r="AS69" s="859"/>
      <c r="AT69" s="859"/>
      <c r="AU69" s="859" t="s">
        <v>527</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c r="C70" s="903"/>
      <c r="D70" s="903"/>
      <c r="E70" s="903"/>
      <c r="F70" s="903"/>
      <c r="G70" s="903"/>
      <c r="H70" s="903"/>
      <c r="I70" s="903"/>
      <c r="J70" s="903"/>
      <c r="K70" s="903"/>
      <c r="L70" s="903"/>
      <c r="M70" s="903"/>
      <c r="N70" s="903"/>
      <c r="O70" s="903"/>
      <c r="P70" s="904"/>
      <c r="Q70" s="905"/>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394</v>
      </c>
      <c r="B88" s="818" t="s">
        <v>431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47</v>
      </c>
      <c r="AG88" s="873"/>
      <c r="AH88" s="873"/>
      <c r="AI88" s="873"/>
      <c r="AJ88" s="873"/>
      <c r="AK88" s="870"/>
      <c r="AL88" s="870"/>
      <c r="AM88" s="870"/>
      <c r="AN88" s="870"/>
      <c r="AO88" s="870"/>
      <c r="AP88" s="873">
        <v>538</v>
      </c>
      <c r="AQ88" s="873"/>
      <c r="AR88" s="873"/>
      <c r="AS88" s="873"/>
      <c r="AT88" s="873"/>
      <c r="AU88" s="873">
        <v>84</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8" t="s">
        <v>432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9</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433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437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439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440</v>
      </c>
      <c r="AB109" s="922"/>
      <c r="AC109" s="922"/>
      <c r="AD109" s="922"/>
      <c r="AE109" s="923"/>
      <c r="AF109" s="921" t="s">
        <v>441</v>
      </c>
      <c r="AG109" s="922"/>
      <c r="AH109" s="922"/>
      <c r="AI109" s="922"/>
      <c r="AJ109" s="923"/>
      <c r="AK109" s="921" t="s">
        <v>309</v>
      </c>
      <c r="AL109" s="922"/>
      <c r="AM109" s="922"/>
      <c r="AN109" s="922"/>
      <c r="AO109" s="923"/>
      <c r="AP109" s="921" t="s">
        <v>442</v>
      </c>
      <c r="AQ109" s="922"/>
      <c r="AR109" s="922"/>
      <c r="AS109" s="922"/>
      <c r="AT109" s="924"/>
      <c r="AU109" s="941" t="s">
        <v>439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440</v>
      </c>
      <c r="BR109" s="922"/>
      <c r="BS109" s="922"/>
      <c r="BT109" s="922"/>
      <c r="BU109" s="923"/>
      <c r="BV109" s="921" t="s">
        <v>441</v>
      </c>
      <c r="BW109" s="922"/>
      <c r="BX109" s="922"/>
      <c r="BY109" s="922"/>
      <c r="BZ109" s="923"/>
      <c r="CA109" s="921" t="s">
        <v>309</v>
      </c>
      <c r="CB109" s="922"/>
      <c r="CC109" s="922"/>
      <c r="CD109" s="922"/>
      <c r="CE109" s="923"/>
      <c r="CF109" s="942" t="s">
        <v>442</v>
      </c>
      <c r="CG109" s="942"/>
      <c r="CH109" s="942"/>
      <c r="CI109" s="942"/>
      <c r="CJ109" s="942"/>
      <c r="CK109" s="921" t="s">
        <v>443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440</v>
      </c>
      <c r="DH109" s="922"/>
      <c r="DI109" s="922"/>
      <c r="DJ109" s="922"/>
      <c r="DK109" s="923"/>
      <c r="DL109" s="921" t="s">
        <v>441</v>
      </c>
      <c r="DM109" s="922"/>
      <c r="DN109" s="922"/>
      <c r="DO109" s="922"/>
      <c r="DP109" s="923"/>
      <c r="DQ109" s="921" t="s">
        <v>309</v>
      </c>
      <c r="DR109" s="922"/>
      <c r="DS109" s="922"/>
      <c r="DT109" s="922"/>
      <c r="DU109" s="923"/>
      <c r="DV109" s="921" t="s">
        <v>442</v>
      </c>
      <c r="DW109" s="922"/>
      <c r="DX109" s="922"/>
      <c r="DY109" s="922"/>
      <c r="DZ109" s="924"/>
    </row>
    <row r="110" spans="1:131" s="233" customFormat="1" ht="26.25" customHeight="1" x14ac:dyDescent="0.15">
      <c r="A110" s="925" t="s">
        <v>444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756612</v>
      </c>
      <c r="AB110" s="929"/>
      <c r="AC110" s="929"/>
      <c r="AD110" s="929"/>
      <c r="AE110" s="930"/>
      <c r="AF110" s="931">
        <v>784729</v>
      </c>
      <c r="AG110" s="929"/>
      <c r="AH110" s="929"/>
      <c r="AI110" s="929"/>
      <c r="AJ110" s="930"/>
      <c r="AK110" s="931">
        <v>801416</v>
      </c>
      <c r="AL110" s="929"/>
      <c r="AM110" s="929"/>
      <c r="AN110" s="929"/>
      <c r="AO110" s="930"/>
      <c r="AP110" s="932">
        <v>20.100000000000001</v>
      </c>
      <c r="AQ110" s="933"/>
      <c r="AR110" s="933"/>
      <c r="AS110" s="933"/>
      <c r="AT110" s="934"/>
      <c r="AU110" s="935" t="s">
        <v>73</v>
      </c>
      <c r="AV110" s="936"/>
      <c r="AW110" s="936"/>
      <c r="AX110" s="936"/>
      <c r="AY110" s="936"/>
      <c r="AZ110" s="958" t="s">
        <v>445</v>
      </c>
      <c r="BA110" s="926"/>
      <c r="BB110" s="926"/>
      <c r="BC110" s="926"/>
      <c r="BD110" s="926"/>
      <c r="BE110" s="926"/>
      <c r="BF110" s="926"/>
      <c r="BG110" s="926"/>
      <c r="BH110" s="926"/>
      <c r="BI110" s="926"/>
      <c r="BJ110" s="926"/>
      <c r="BK110" s="926"/>
      <c r="BL110" s="926"/>
      <c r="BM110" s="926"/>
      <c r="BN110" s="926"/>
      <c r="BO110" s="926"/>
      <c r="BP110" s="927"/>
      <c r="BQ110" s="959">
        <v>8040819</v>
      </c>
      <c r="BR110" s="960"/>
      <c r="BS110" s="960"/>
      <c r="BT110" s="960"/>
      <c r="BU110" s="960"/>
      <c r="BV110" s="960">
        <v>7684253</v>
      </c>
      <c r="BW110" s="960"/>
      <c r="BX110" s="960"/>
      <c r="BY110" s="960"/>
      <c r="BZ110" s="960"/>
      <c r="CA110" s="960">
        <v>7428018</v>
      </c>
      <c r="CB110" s="960"/>
      <c r="CC110" s="960"/>
      <c r="CD110" s="960"/>
      <c r="CE110" s="960"/>
      <c r="CF110" s="973">
        <v>186.6</v>
      </c>
      <c r="CG110" s="974"/>
      <c r="CH110" s="974"/>
      <c r="CI110" s="974"/>
      <c r="CJ110" s="974"/>
      <c r="CK110" s="975" t="s">
        <v>446</v>
      </c>
      <c r="CL110" s="976"/>
      <c r="CM110" s="958" t="s">
        <v>447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448</v>
      </c>
      <c r="DH110" s="960"/>
      <c r="DI110" s="960"/>
      <c r="DJ110" s="960"/>
      <c r="DK110" s="960"/>
      <c r="DL110" s="960" t="s">
        <v>449</v>
      </c>
      <c r="DM110" s="960"/>
      <c r="DN110" s="960"/>
      <c r="DO110" s="960"/>
      <c r="DP110" s="960"/>
      <c r="DQ110" s="960" t="s">
        <v>449</v>
      </c>
      <c r="DR110" s="960"/>
      <c r="DS110" s="960"/>
      <c r="DT110" s="960"/>
      <c r="DU110" s="960"/>
      <c r="DV110" s="961" t="s">
        <v>396</v>
      </c>
      <c r="DW110" s="961"/>
      <c r="DX110" s="961"/>
      <c r="DY110" s="961"/>
      <c r="DZ110" s="962"/>
    </row>
    <row r="111" spans="1:131" s="233" customFormat="1" ht="26.25" customHeight="1" x14ac:dyDescent="0.15">
      <c r="A111" s="963" t="s">
        <v>450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448</v>
      </c>
      <c r="AB111" s="967"/>
      <c r="AC111" s="967"/>
      <c r="AD111" s="967"/>
      <c r="AE111" s="968"/>
      <c r="AF111" s="969" t="s">
        <v>451</v>
      </c>
      <c r="AG111" s="967"/>
      <c r="AH111" s="967"/>
      <c r="AI111" s="967"/>
      <c r="AJ111" s="968"/>
      <c r="AK111" s="969" t="s">
        <v>396</v>
      </c>
      <c r="AL111" s="967"/>
      <c r="AM111" s="967"/>
      <c r="AN111" s="967"/>
      <c r="AO111" s="968"/>
      <c r="AP111" s="970" t="s">
        <v>451</v>
      </c>
      <c r="AQ111" s="971"/>
      <c r="AR111" s="971"/>
      <c r="AS111" s="971"/>
      <c r="AT111" s="972"/>
      <c r="AU111" s="937"/>
      <c r="AV111" s="938"/>
      <c r="AW111" s="938"/>
      <c r="AX111" s="938"/>
      <c r="AY111" s="938"/>
      <c r="AZ111" s="951" t="s">
        <v>452</v>
      </c>
      <c r="BA111" s="952"/>
      <c r="BB111" s="952"/>
      <c r="BC111" s="952"/>
      <c r="BD111" s="952"/>
      <c r="BE111" s="952"/>
      <c r="BF111" s="952"/>
      <c r="BG111" s="952"/>
      <c r="BH111" s="952"/>
      <c r="BI111" s="952"/>
      <c r="BJ111" s="952"/>
      <c r="BK111" s="952"/>
      <c r="BL111" s="952"/>
      <c r="BM111" s="952"/>
      <c r="BN111" s="952"/>
      <c r="BO111" s="952"/>
      <c r="BP111" s="953"/>
      <c r="BQ111" s="954" t="s">
        <v>448</v>
      </c>
      <c r="BR111" s="955"/>
      <c r="BS111" s="955"/>
      <c r="BT111" s="955"/>
      <c r="BU111" s="955"/>
      <c r="BV111" s="955" t="s">
        <v>129</v>
      </c>
      <c r="BW111" s="955"/>
      <c r="BX111" s="955"/>
      <c r="BY111" s="955"/>
      <c r="BZ111" s="955"/>
      <c r="CA111" s="955" t="s">
        <v>449</v>
      </c>
      <c r="CB111" s="955"/>
      <c r="CC111" s="955"/>
      <c r="CD111" s="955"/>
      <c r="CE111" s="955"/>
      <c r="CF111" s="949" t="s">
        <v>448</v>
      </c>
      <c r="CG111" s="950"/>
      <c r="CH111" s="950"/>
      <c r="CI111" s="950"/>
      <c r="CJ111" s="950"/>
      <c r="CK111" s="977"/>
      <c r="CL111" s="978"/>
      <c r="CM111" s="951" t="s">
        <v>453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449</v>
      </c>
      <c r="DH111" s="955"/>
      <c r="DI111" s="955"/>
      <c r="DJ111" s="955"/>
      <c r="DK111" s="955"/>
      <c r="DL111" s="955" t="s">
        <v>448</v>
      </c>
      <c r="DM111" s="955"/>
      <c r="DN111" s="955"/>
      <c r="DO111" s="955"/>
      <c r="DP111" s="955"/>
      <c r="DQ111" s="955" t="s">
        <v>396</v>
      </c>
      <c r="DR111" s="955"/>
      <c r="DS111" s="955"/>
      <c r="DT111" s="955"/>
      <c r="DU111" s="955"/>
      <c r="DV111" s="956" t="s">
        <v>396</v>
      </c>
      <c r="DW111" s="956"/>
      <c r="DX111" s="956"/>
      <c r="DY111" s="956"/>
      <c r="DZ111" s="957"/>
    </row>
    <row r="112" spans="1:131" s="233" customFormat="1" ht="26.25" customHeight="1" x14ac:dyDescent="0.15">
      <c r="A112" s="981" t="s">
        <v>454</v>
      </c>
      <c r="B112" s="982"/>
      <c r="C112" s="952" t="s">
        <v>455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448</v>
      </c>
      <c r="AB112" s="988"/>
      <c r="AC112" s="988"/>
      <c r="AD112" s="988"/>
      <c r="AE112" s="989"/>
      <c r="AF112" s="990" t="s">
        <v>396</v>
      </c>
      <c r="AG112" s="988"/>
      <c r="AH112" s="988"/>
      <c r="AI112" s="988"/>
      <c r="AJ112" s="989"/>
      <c r="AK112" s="990" t="s">
        <v>396</v>
      </c>
      <c r="AL112" s="988"/>
      <c r="AM112" s="988"/>
      <c r="AN112" s="988"/>
      <c r="AO112" s="989"/>
      <c r="AP112" s="991" t="s">
        <v>448</v>
      </c>
      <c r="AQ112" s="992"/>
      <c r="AR112" s="992"/>
      <c r="AS112" s="992"/>
      <c r="AT112" s="993"/>
      <c r="AU112" s="937"/>
      <c r="AV112" s="938"/>
      <c r="AW112" s="938"/>
      <c r="AX112" s="938"/>
      <c r="AY112" s="938"/>
      <c r="AZ112" s="951" t="s">
        <v>456</v>
      </c>
      <c r="BA112" s="952"/>
      <c r="BB112" s="952"/>
      <c r="BC112" s="952"/>
      <c r="BD112" s="952"/>
      <c r="BE112" s="952"/>
      <c r="BF112" s="952"/>
      <c r="BG112" s="952"/>
      <c r="BH112" s="952"/>
      <c r="BI112" s="952"/>
      <c r="BJ112" s="952"/>
      <c r="BK112" s="952"/>
      <c r="BL112" s="952"/>
      <c r="BM112" s="952"/>
      <c r="BN112" s="952"/>
      <c r="BO112" s="952"/>
      <c r="BP112" s="953"/>
      <c r="BQ112" s="954">
        <v>1861194</v>
      </c>
      <c r="BR112" s="955"/>
      <c r="BS112" s="955"/>
      <c r="BT112" s="955"/>
      <c r="BU112" s="955"/>
      <c r="BV112" s="955">
        <v>1828549</v>
      </c>
      <c r="BW112" s="955"/>
      <c r="BX112" s="955"/>
      <c r="BY112" s="955"/>
      <c r="BZ112" s="955"/>
      <c r="CA112" s="955">
        <v>1675846</v>
      </c>
      <c r="CB112" s="955"/>
      <c r="CC112" s="955"/>
      <c r="CD112" s="955"/>
      <c r="CE112" s="955"/>
      <c r="CF112" s="949">
        <v>42.1</v>
      </c>
      <c r="CG112" s="950"/>
      <c r="CH112" s="950"/>
      <c r="CI112" s="950"/>
      <c r="CJ112" s="950"/>
      <c r="CK112" s="977"/>
      <c r="CL112" s="978"/>
      <c r="CM112" s="951" t="s">
        <v>457</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448</v>
      </c>
      <c r="DH112" s="955"/>
      <c r="DI112" s="955"/>
      <c r="DJ112" s="955"/>
      <c r="DK112" s="955"/>
      <c r="DL112" s="955" t="s">
        <v>448</v>
      </c>
      <c r="DM112" s="955"/>
      <c r="DN112" s="955"/>
      <c r="DO112" s="955"/>
      <c r="DP112" s="955"/>
      <c r="DQ112" s="955" t="s">
        <v>396</v>
      </c>
      <c r="DR112" s="955"/>
      <c r="DS112" s="955"/>
      <c r="DT112" s="955"/>
      <c r="DU112" s="955"/>
      <c r="DV112" s="956" t="s">
        <v>448</v>
      </c>
      <c r="DW112" s="956"/>
      <c r="DX112" s="956"/>
      <c r="DY112" s="956"/>
      <c r="DZ112" s="957"/>
    </row>
    <row r="113" spans="1:130" s="233" customFormat="1" ht="26.25" customHeight="1" x14ac:dyDescent="0.15">
      <c r="A113" s="983"/>
      <c r="B113" s="984"/>
      <c r="C113" s="952" t="s">
        <v>458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139663</v>
      </c>
      <c r="AB113" s="967"/>
      <c r="AC113" s="967"/>
      <c r="AD113" s="967"/>
      <c r="AE113" s="968"/>
      <c r="AF113" s="969">
        <v>157669</v>
      </c>
      <c r="AG113" s="967"/>
      <c r="AH113" s="967"/>
      <c r="AI113" s="967"/>
      <c r="AJ113" s="968"/>
      <c r="AK113" s="969">
        <v>164628</v>
      </c>
      <c r="AL113" s="967"/>
      <c r="AM113" s="967"/>
      <c r="AN113" s="967"/>
      <c r="AO113" s="968"/>
      <c r="AP113" s="970">
        <v>4.0999999999999996</v>
      </c>
      <c r="AQ113" s="971"/>
      <c r="AR113" s="971"/>
      <c r="AS113" s="971"/>
      <c r="AT113" s="972"/>
      <c r="AU113" s="937"/>
      <c r="AV113" s="938"/>
      <c r="AW113" s="938"/>
      <c r="AX113" s="938"/>
      <c r="AY113" s="938"/>
      <c r="AZ113" s="951" t="s">
        <v>459</v>
      </c>
      <c r="BA113" s="952"/>
      <c r="BB113" s="952"/>
      <c r="BC113" s="952"/>
      <c r="BD113" s="952"/>
      <c r="BE113" s="952"/>
      <c r="BF113" s="952"/>
      <c r="BG113" s="952"/>
      <c r="BH113" s="952"/>
      <c r="BI113" s="952"/>
      <c r="BJ113" s="952"/>
      <c r="BK113" s="952"/>
      <c r="BL113" s="952"/>
      <c r="BM113" s="952"/>
      <c r="BN113" s="952"/>
      <c r="BO113" s="952"/>
      <c r="BP113" s="953"/>
      <c r="BQ113" s="954">
        <v>90714</v>
      </c>
      <c r="BR113" s="955"/>
      <c r="BS113" s="955"/>
      <c r="BT113" s="955"/>
      <c r="BU113" s="955"/>
      <c r="BV113" s="955">
        <v>99082</v>
      </c>
      <c r="BW113" s="955"/>
      <c r="BX113" s="955"/>
      <c r="BY113" s="955"/>
      <c r="BZ113" s="955"/>
      <c r="CA113" s="955">
        <v>83607</v>
      </c>
      <c r="CB113" s="955"/>
      <c r="CC113" s="955"/>
      <c r="CD113" s="955"/>
      <c r="CE113" s="955"/>
      <c r="CF113" s="949">
        <v>2.1</v>
      </c>
      <c r="CG113" s="950"/>
      <c r="CH113" s="950"/>
      <c r="CI113" s="950"/>
      <c r="CJ113" s="950"/>
      <c r="CK113" s="977"/>
      <c r="CL113" s="978"/>
      <c r="CM113" s="951" t="s">
        <v>460</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448</v>
      </c>
      <c r="DH113" s="988"/>
      <c r="DI113" s="988"/>
      <c r="DJ113" s="988"/>
      <c r="DK113" s="989"/>
      <c r="DL113" s="990" t="s">
        <v>451</v>
      </c>
      <c r="DM113" s="988"/>
      <c r="DN113" s="988"/>
      <c r="DO113" s="988"/>
      <c r="DP113" s="989"/>
      <c r="DQ113" s="990" t="s">
        <v>448</v>
      </c>
      <c r="DR113" s="988"/>
      <c r="DS113" s="988"/>
      <c r="DT113" s="988"/>
      <c r="DU113" s="989"/>
      <c r="DV113" s="991" t="s">
        <v>461</v>
      </c>
      <c r="DW113" s="992"/>
      <c r="DX113" s="992"/>
      <c r="DY113" s="992"/>
      <c r="DZ113" s="993"/>
    </row>
    <row r="114" spans="1:130" s="233" customFormat="1" ht="26.25" customHeight="1" x14ac:dyDescent="0.15">
      <c r="A114" s="983"/>
      <c r="B114" s="984"/>
      <c r="C114" s="952" t="s">
        <v>462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11971</v>
      </c>
      <c r="AB114" s="988"/>
      <c r="AC114" s="988"/>
      <c r="AD114" s="988"/>
      <c r="AE114" s="989"/>
      <c r="AF114" s="990">
        <v>12318</v>
      </c>
      <c r="AG114" s="988"/>
      <c r="AH114" s="988"/>
      <c r="AI114" s="988"/>
      <c r="AJ114" s="989"/>
      <c r="AK114" s="990">
        <v>16635</v>
      </c>
      <c r="AL114" s="988"/>
      <c r="AM114" s="988"/>
      <c r="AN114" s="988"/>
      <c r="AO114" s="989"/>
      <c r="AP114" s="991">
        <v>0.4</v>
      </c>
      <c r="AQ114" s="992"/>
      <c r="AR114" s="992"/>
      <c r="AS114" s="992"/>
      <c r="AT114" s="993"/>
      <c r="AU114" s="937"/>
      <c r="AV114" s="938"/>
      <c r="AW114" s="938"/>
      <c r="AX114" s="938"/>
      <c r="AY114" s="938"/>
      <c r="AZ114" s="951" t="s">
        <v>463</v>
      </c>
      <c r="BA114" s="952"/>
      <c r="BB114" s="952"/>
      <c r="BC114" s="952"/>
      <c r="BD114" s="952"/>
      <c r="BE114" s="952"/>
      <c r="BF114" s="952"/>
      <c r="BG114" s="952"/>
      <c r="BH114" s="952"/>
      <c r="BI114" s="952"/>
      <c r="BJ114" s="952"/>
      <c r="BK114" s="952"/>
      <c r="BL114" s="952"/>
      <c r="BM114" s="952"/>
      <c r="BN114" s="952"/>
      <c r="BO114" s="952"/>
      <c r="BP114" s="953"/>
      <c r="BQ114" s="954">
        <v>976282</v>
      </c>
      <c r="BR114" s="955"/>
      <c r="BS114" s="955"/>
      <c r="BT114" s="955"/>
      <c r="BU114" s="955"/>
      <c r="BV114" s="955">
        <v>896696</v>
      </c>
      <c r="BW114" s="955"/>
      <c r="BX114" s="955"/>
      <c r="BY114" s="955"/>
      <c r="BZ114" s="955"/>
      <c r="CA114" s="955">
        <v>921591</v>
      </c>
      <c r="CB114" s="955"/>
      <c r="CC114" s="955"/>
      <c r="CD114" s="955"/>
      <c r="CE114" s="955"/>
      <c r="CF114" s="949">
        <v>23.2</v>
      </c>
      <c r="CG114" s="950"/>
      <c r="CH114" s="950"/>
      <c r="CI114" s="950"/>
      <c r="CJ114" s="950"/>
      <c r="CK114" s="977"/>
      <c r="CL114" s="978"/>
      <c r="CM114" s="951" t="s">
        <v>464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448</v>
      </c>
      <c r="DH114" s="988"/>
      <c r="DI114" s="988"/>
      <c r="DJ114" s="988"/>
      <c r="DK114" s="989"/>
      <c r="DL114" s="990" t="s">
        <v>448</v>
      </c>
      <c r="DM114" s="988"/>
      <c r="DN114" s="988"/>
      <c r="DO114" s="988"/>
      <c r="DP114" s="989"/>
      <c r="DQ114" s="990" t="s">
        <v>448</v>
      </c>
      <c r="DR114" s="988"/>
      <c r="DS114" s="988"/>
      <c r="DT114" s="988"/>
      <c r="DU114" s="989"/>
      <c r="DV114" s="991" t="s">
        <v>449</v>
      </c>
      <c r="DW114" s="992"/>
      <c r="DX114" s="992"/>
      <c r="DY114" s="992"/>
      <c r="DZ114" s="993"/>
    </row>
    <row r="115" spans="1:130" s="233" customFormat="1" ht="26.25" customHeight="1" x14ac:dyDescent="0.15">
      <c r="A115" s="983"/>
      <c r="B115" s="984"/>
      <c r="C115" s="952" t="s">
        <v>465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448</v>
      </c>
      <c r="AB115" s="967"/>
      <c r="AC115" s="967"/>
      <c r="AD115" s="967"/>
      <c r="AE115" s="968"/>
      <c r="AF115" s="969" t="s">
        <v>466</v>
      </c>
      <c r="AG115" s="967"/>
      <c r="AH115" s="967"/>
      <c r="AI115" s="967"/>
      <c r="AJ115" s="968"/>
      <c r="AK115" s="969" t="s">
        <v>129</v>
      </c>
      <c r="AL115" s="967"/>
      <c r="AM115" s="967"/>
      <c r="AN115" s="967"/>
      <c r="AO115" s="968"/>
      <c r="AP115" s="970" t="s">
        <v>396</v>
      </c>
      <c r="AQ115" s="971"/>
      <c r="AR115" s="971"/>
      <c r="AS115" s="971"/>
      <c r="AT115" s="972"/>
      <c r="AU115" s="937"/>
      <c r="AV115" s="938"/>
      <c r="AW115" s="938"/>
      <c r="AX115" s="938"/>
      <c r="AY115" s="938"/>
      <c r="AZ115" s="951" t="s">
        <v>467</v>
      </c>
      <c r="BA115" s="952"/>
      <c r="BB115" s="952"/>
      <c r="BC115" s="952"/>
      <c r="BD115" s="952"/>
      <c r="BE115" s="952"/>
      <c r="BF115" s="952"/>
      <c r="BG115" s="952"/>
      <c r="BH115" s="952"/>
      <c r="BI115" s="952"/>
      <c r="BJ115" s="952"/>
      <c r="BK115" s="952"/>
      <c r="BL115" s="952"/>
      <c r="BM115" s="952"/>
      <c r="BN115" s="952"/>
      <c r="BO115" s="952"/>
      <c r="BP115" s="953"/>
      <c r="BQ115" s="954" t="s">
        <v>451</v>
      </c>
      <c r="BR115" s="955"/>
      <c r="BS115" s="955"/>
      <c r="BT115" s="955"/>
      <c r="BU115" s="955"/>
      <c r="BV115" s="955" t="s">
        <v>449</v>
      </c>
      <c r="BW115" s="955"/>
      <c r="BX115" s="955"/>
      <c r="BY115" s="955"/>
      <c r="BZ115" s="955"/>
      <c r="CA115" s="955" t="s">
        <v>448</v>
      </c>
      <c r="CB115" s="955"/>
      <c r="CC115" s="955"/>
      <c r="CD115" s="955"/>
      <c r="CE115" s="955"/>
      <c r="CF115" s="949" t="s">
        <v>448</v>
      </c>
      <c r="CG115" s="950"/>
      <c r="CH115" s="950"/>
      <c r="CI115" s="950"/>
      <c r="CJ115" s="950"/>
      <c r="CK115" s="977"/>
      <c r="CL115" s="978"/>
      <c r="CM115" s="951" t="s">
        <v>468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448</v>
      </c>
      <c r="DH115" s="988"/>
      <c r="DI115" s="988"/>
      <c r="DJ115" s="988"/>
      <c r="DK115" s="989"/>
      <c r="DL115" s="990" t="s">
        <v>396</v>
      </c>
      <c r="DM115" s="988"/>
      <c r="DN115" s="988"/>
      <c r="DO115" s="988"/>
      <c r="DP115" s="989"/>
      <c r="DQ115" s="990" t="s">
        <v>396</v>
      </c>
      <c r="DR115" s="988"/>
      <c r="DS115" s="988"/>
      <c r="DT115" s="988"/>
      <c r="DU115" s="989"/>
      <c r="DV115" s="991" t="s">
        <v>449</v>
      </c>
      <c r="DW115" s="992"/>
      <c r="DX115" s="992"/>
      <c r="DY115" s="992"/>
      <c r="DZ115" s="993"/>
    </row>
    <row r="116" spans="1:130" s="233" customFormat="1" ht="26.25" customHeight="1" x14ac:dyDescent="0.15">
      <c r="A116" s="985"/>
      <c r="B116" s="986"/>
      <c r="C116" s="994" t="s">
        <v>469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451</v>
      </c>
      <c r="AB116" s="988"/>
      <c r="AC116" s="988"/>
      <c r="AD116" s="988"/>
      <c r="AE116" s="989"/>
      <c r="AF116" s="990" t="s">
        <v>396</v>
      </c>
      <c r="AG116" s="988"/>
      <c r="AH116" s="988"/>
      <c r="AI116" s="988"/>
      <c r="AJ116" s="989"/>
      <c r="AK116" s="990" t="s">
        <v>448</v>
      </c>
      <c r="AL116" s="988"/>
      <c r="AM116" s="988"/>
      <c r="AN116" s="988"/>
      <c r="AO116" s="989"/>
      <c r="AP116" s="991" t="s">
        <v>129</v>
      </c>
      <c r="AQ116" s="992"/>
      <c r="AR116" s="992"/>
      <c r="AS116" s="992"/>
      <c r="AT116" s="993"/>
      <c r="AU116" s="937"/>
      <c r="AV116" s="938"/>
      <c r="AW116" s="938"/>
      <c r="AX116" s="938"/>
      <c r="AY116" s="938"/>
      <c r="AZ116" s="996" t="s">
        <v>470</v>
      </c>
      <c r="BA116" s="997"/>
      <c r="BB116" s="997"/>
      <c r="BC116" s="997"/>
      <c r="BD116" s="997"/>
      <c r="BE116" s="997"/>
      <c r="BF116" s="997"/>
      <c r="BG116" s="997"/>
      <c r="BH116" s="997"/>
      <c r="BI116" s="997"/>
      <c r="BJ116" s="997"/>
      <c r="BK116" s="997"/>
      <c r="BL116" s="997"/>
      <c r="BM116" s="997"/>
      <c r="BN116" s="997"/>
      <c r="BO116" s="997"/>
      <c r="BP116" s="998"/>
      <c r="BQ116" s="954" t="s">
        <v>451</v>
      </c>
      <c r="BR116" s="955"/>
      <c r="BS116" s="955"/>
      <c r="BT116" s="955"/>
      <c r="BU116" s="955"/>
      <c r="BV116" s="955" t="s">
        <v>449</v>
      </c>
      <c r="BW116" s="955"/>
      <c r="BX116" s="955"/>
      <c r="BY116" s="955"/>
      <c r="BZ116" s="955"/>
      <c r="CA116" s="955" t="s">
        <v>451</v>
      </c>
      <c r="CB116" s="955"/>
      <c r="CC116" s="955"/>
      <c r="CD116" s="955"/>
      <c r="CE116" s="955"/>
      <c r="CF116" s="949" t="s">
        <v>449</v>
      </c>
      <c r="CG116" s="950"/>
      <c r="CH116" s="950"/>
      <c r="CI116" s="950"/>
      <c r="CJ116" s="950"/>
      <c r="CK116" s="977"/>
      <c r="CL116" s="978"/>
      <c r="CM116" s="951" t="s">
        <v>471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451</v>
      </c>
      <c r="DH116" s="988"/>
      <c r="DI116" s="988"/>
      <c r="DJ116" s="988"/>
      <c r="DK116" s="989"/>
      <c r="DL116" s="990" t="s">
        <v>451</v>
      </c>
      <c r="DM116" s="988"/>
      <c r="DN116" s="988"/>
      <c r="DO116" s="988"/>
      <c r="DP116" s="989"/>
      <c r="DQ116" s="990" t="s">
        <v>449</v>
      </c>
      <c r="DR116" s="988"/>
      <c r="DS116" s="988"/>
      <c r="DT116" s="988"/>
      <c r="DU116" s="989"/>
      <c r="DV116" s="991" t="s">
        <v>451</v>
      </c>
      <c r="DW116" s="992"/>
      <c r="DX116" s="992"/>
      <c r="DY116" s="992"/>
      <c r="DZ116" s="993"/>
    </row>
    <row r="117" spans="1:130" s="233"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472</v>
      </c>
      <c r="Z117" s="923"/>
      <c r="AA117" s="1007">
        <v>908246</v>
      </c>
      <c r="AB117" s="1008"/>
      <c r="AC117" s="1008"/>
      <c r="AD117" s="1008"/>
      <c r="AE117" s="1009"/>
      <c r="AF117" s="1010">
        <v>954716</v>
      </c>
      <c r="AG117" s="1008"/>
      <c r="AH117" s="1008"/>
      <c r="AI117" s="1008"/>
      <c r="AJ117" s="1009"/>
      <c r="AK117" s="1010">
        <v>982679</v>
      </c>
      <c r="AL117" s="1008"/>
      <c r="AM117" s="1008"/>
      <c r="AN117" s="1008"/>
      <c r="AO117" s="1009"/>
      <c r="AP117" s="1011"/>
      <c r="AQ117" s="1012"/>
      <c r="AR117" s="1012"/>
      <c r="AS117" s="1012"/>
      <c r="AT117" s="1013"/>
      <c r="AU117" s="937"/>
      <c r="AV117" s="938"/>
      <c r="AW117" s="938"/>
      <c r="AX117" s="938"/>
      <c r="AY117" s="938"/>
      <c r="AZ117" s="1003" t="s">
        <v>473</v>
      </c>
      <c r="BA117" s="1004"/>
      <c r="BB117" s="1004"/>
      <c r="BC117" s="1004"/>
      <c r="BD117" s="1004"/>
      <c r="BE117" s="1004"/>
      <c r="BF117" s="1004"/>
      <c r="BG117" s="1004"/>
      <c r="BH117" s="1004"/>
      <c r="BI117" s="1004"/>
      <c r="BJ117" s="1004"/>
      <c r="BK117" s="1004"/>
      <c r="BL117" s="1004"/>
      <c r="BM117" s="1004"/>
      <c r="BN117" s="1004"/>
      <c r="BO117" s="1004"/>
      <c r="BP117" s="1005"/>
      <c r="BQ117" s="954" t="s">
        <v>448</v>
      </c>
      <c r="BR117" s="955"/>
      <c r="BS117" s="955"/>
      <c r="BT117" s="955"/>
      <c r="BU117" s="955"/>
      <c r="BV117" s="955" t="s">
        <v>451</v>
      </c>
      <c r="BW117" s="955"/>
      <c r="BX117" s="955"/>
      <c r="BY117" s="955"/>
      <c r="BZ117" s="955"/>
      <c r="CA117" s="955" t="s">
        <v>396</v>
      </c>
      <c r="CB117" s="955"/>
      <c r="CC117" s="955"/>
      <c r="CD117" s="955"/>
      <c r="CE117" s="955"/>
      <c r="CF117" s="949" t="s">
        <v>451</v>
      </c>
      <c r="CG117" s="950"/>
      <c r="CH117" s="950"/>
      <c r="CI117" s="950"/>
      <c r="CJ117" s="950"/>
      <c r="CK117" s="977"/>
      <c r="CL117" s="978"/>
      <c r="CM117" s="951" t="s">
        <v>474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448</v>
      </c>
      <c r="DH117" s="988"/>
      <c r="DI117" s="988"/>
      <c r="DJ117" s="988"/>
      <c r="DK117" s="989"/>
      <c r="DL117" s="990" t="s">
        <v>449</v>
      </c>
      <c r="DM117" s="988"/>
      <c r="DN117" s="988"/>
      <c r="DO117" s="988"/>
      <c r="DP117" s="989"/>
      <c r="DQ117" s="990" t="s">
        <v>449</v>
      </c>
      <c r="DR117" s="988"/>
      <c r="DS117" s="988"/>
      <c r="DT117" s="988"/>
      <c r="DU117" s="989"/>
      <c r="DV117" s="991" t="s">
        <v>449</v>
      </c>
      <c r="DW117" s="992"/>
      <c r="DX117" s="992"/>
      <c r="DY117" s="992"/>
      <c r="DZ117" s="993"/>
    </row>
    <row r="118" spans="1:130" s="233" customFormat="1" ht="26.25" customHeight="1" x14ac:dyDescent="0.15">
      <c r="A118" s="941" t="s">
        <v>443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440</v>
      </c>
      <c r="AB118" s="922"/>
      <c r="AC118" s="922"/>
      <c r="AD118" s="922"/>
      <c r="AE118" s="923"/>
      <c r="AF118" s="921" t="s">
        <v>441</v>
      </c>
      <c r="AG118" s="922"/>
      <c r="AH118" s="922"/>
      <c r="AI118" s="922"/>
      <c r="AJ118" s="923"/>
      <c r="AK118" s="921" t="s">
        <v>309</v>
      </c>
      <c r="AL118" s="922"/>
      <c r="AM118" s="922"/>
      <c r="AN118" s="922"/>
      <c r="AO118" s="923"/>
      <c r="AP118" s="999" t="s">
        <v>442</v>
      </c>
      <c r="AQ118" s="1000"/>
      <c r="AR118" s="1000"/>
      <c r="AS118" s="1000"/>
      <c r="AT118" s="1001"/>
      <c r="AU118" s="937"/>
      <c r="AV118" s="938"/>
      <c r="AW118" s="938"/>
      <c r="AX118" s="938"/>
      <c r="AY118" s="938"/>
      <c r="AZ118" s="1002" t="s">
        <v>475</v>
      </c>
      <c r="BA118" s="994"/>
      <c r="BB118" s="994"/>
      <c r="BC118" s="994"/>
      <c r="BD118" s="994"/>
      <c r="BE118" s="994"/>
      <c r="BF118" s="994"/>
      <c r="BG118" s="994"/>
      <c r="BH118" s="994"/>
      <c r="BI118" s="994"/>
      <c r="BJ118" s="994"/>
      <c r="BK118" s="994"/>
      <c r="BL118" s="994"/>
      <c r="BM118" s="994"/>
      <c r="BN118" s="994"/>
      <c r="BO118" s="994"/>
      <c r="BP118" s="995"/>
      <c r="BQ118" s="1028" t="s">
        <v>396</v>
      </c>
      <c r="BR118" s="1029"/>
      <c r="BS118" s="1029"/>
      <c r="BT118" s="1029"/>
      <c r="BU118" s="1029"/>
      <c r="BV118" s="1029" t="s">
        <v>451</v>
      </c>
      <c r="BW118" s="1029"/>
      <c r="BX118" s="1029"/>
      <c r="BY118" s="1029"/>
      <c r="BZ118" s="1029"/>
      <c r="CA118" s="1029" t="s">
        <v>449</v>
      </c>
      <c r="CB118" s="1029"/>
      <c r="CC118" s="1029"/>
      <c r="CD118" s="1029"/>
      <c r="CE118" s="1029"/>
      <c r="CF118" s="949" t="s">
        <v>451</v>
      </c>
      <c r="CG118" s="950"/>
      <c r="CH118" s="950"/>
      <c r="CI118" s="950"/>
      <c r="CJ118" s="950"/>
      <c r="CK118" s="977"/>
      <c r="CL118" s="978"/>
      <c r="CM118" s="951" t="s">
        <v>476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448</v>
      </c>
      <c r="DH118" s="988"/>
      <c r="DI118" s="988"/>
      <c r="DJ118" s="988"/>
      <c r="DK118" s="989"/>
      <c r="DL118" s="990" t="s">
        <v>451</v>
      </c>
      <c r="DM118" s="988"/>
      <c r="DN118" s="988"/>
      <c r="DO118" s="988"/>
      <c r="DP118" s="989"/>
      <c r="DQ118" s="990" t="s">
        <v>451</v>
      </c>
      <c r="DR118" s="988"/>
      <c r="DS118" s="988"/>
      <c r="DT118" s="988"/>
      <c r="DU118" s="989"/>
      <c r="DV118" s="991" t="s">
        <v>448</v>
      </c>
      <c r="DW118" s="992"/>
      <c r="DX118" s="992"/>
      <c r="DY118" s="992"/>
      <c r="DZ118" s="993"/>
    </row>
    <row r="119" spans="1:130" s="233" customFormat="1" ht="26.25" customHeight="1" x14ac:dyDescent="0.15">
      <c r="A119" s="1086" t="s">
        <v>446</v>
      </c>
      <c r="B119" s="976"/>
      <c r="C119" s="958" t="s">
        <v>447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451</v>
      </c>
      <c r="AB119" s="929"/>
      <c r="AC119" s="929"/>
      <c r="AD119" s="929"/>
      <c r="AE119" s="930"/>
      <c r="AF119" s="931" t="s">
        <v>129</v>
      </c>
      <c r="AG119" s="929"/>
      <c r="AH119" s="929"/>
      <c r="AI119" s="929"/>
      <c r="AJ119" s="930"/>
      <c r="AK119" s="931" t="s">
        <v>396</v>
      </c>
      <c r="AL119" s="929"/>
      <c r="AM119" s="929"/>
      <c r="AN119" s="929"/>
      <c r="AO119" s="930"/>
      <c r="AP119" s="932" t="s">
        <v>451</v>
      </c>
      <c r="AQ119" s="933"/>
      <c r="AR119" s="933"/>
      <c r="AS119" s="933"/>
      <c r="AT119" s="934"/>
      <c r="AU119" s="939"/>
      <c r="AV119" s="940"/>
      <c r="AW119" s="940"/>
      <c r="AX119" s="940"/>
      <c r="AY119" s="940"/>
      <c r="AZ119" s="254" t="s">
        <v>189</v>
      </c>
      <c r="BA119" s="254"/>
      <c r="BB119" s="254"/>
      <c r="BC119" s="254"/>
      <c r="BD119" s="254"/>
      <c r="BE119" s="254"/>
      <c r="BF119" s="254"/>
      <c r="BG119" s="254"/>
      <c r="BH119" s="254"/>
      <c r="BI119" s="254"/>
      <c r="BJ119" s="254"/>
      <c r="BK119" s="254"/>
      <c r="BL119" s="254"/>
      <c r="BM119" s="254"/>
      <c r="BN119" s="254"/>
      <c r="BO119" s="1006" t="s">
        <v>477</v>
      </c>
      <c r="BP119" s="1034"/>
      <c r="BQ119" s="1028">
        <v>10969009</v>
      </c>
      <c r="BR119" s="1029"/>
      <c r="BS119" s="1029"/>
      <c r="BT119" s="1029"/>
      <c r="BU119" s="1029"/>
      <c r="BV119" s="1029">
        <v>10508580</v>
      </c>
      <c r="BW119" s="1029"/>
      <c r="BX119" s="1029"/>
      <c r="BY119" s="1029"/>
      <c r="BZ119" s="1029"/>
      <c r="CA119" s="1029">
        <v>10109062</v>
      </c>
      <c r="CB119" s="1029"/>
      <c r="CC119" s="1029"/>
      <c r="CD119" s="1029"/>
      <c r="CE119" s="1029"/>
      <c r="CF119" s="1030"/>
      <c r="CG119" s="1031"/>
      <c r="CH119" s="1031"/>
      <c r="CI119" s="1031"/>
      <c r="CJ119" s="1032"/>
      <c r="CK119" s="979"/>
      <c r="CL119" s="980"/>
      <c r="CM119" s="1002" t="s">
        <v>478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396</v>
      </c>
      <c r="DH119" s="1015"/>
      <c r="DI119" s="1015"/>
      <c r="DJ119" s="1015"/>
      <c r="DK119" s="1016"/>
      <c r="DL119" s="1014" t="s">
        <v>449</v>
      </c>
      <c r="DM119" s="1015"/>
      <c r="DN119" s="1015"/>
      <c r="DO119" s="1015"/>
      <c r="DP119" s="1016"/>
      <c r="DQ119" s="1014" t="s">
        <v>449</v>
      </c>
      <c r="DR119" s="1015"/>
      <c r="DS119" s="1015"/>
      <c r="DT119" s="1015"/>
      <c r="DU119" s="1016"/>
      <c r="DV119" s="1017" t="s">
        <v>449</v>
      </c>
      <c r="DW119" s="1018"/>
      <c r="DX119" s="1018"/>
      <c r="DY119" s="1018"/>
      <c r="DZ119" s="1019"/>
    </row>
    <row r="120" spans="1:130" s="233" customFormat="1" ht="26.25" customHeight="1" x14ac:dyDescent="0.15">
      <c r="A120" s="1087"/>
      <c r="B120" s="978"/>
      <c r="C120" s="951" t="s">
        <v>453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129</v>
      </c>
      <c r="AB120" s="988"/>
      <c r="AC120" s="988"/>
      <c r="AD120" s="988"/>
      <c r="AE120" s="989"/>
      <c r="AF120" s="990" t="s">
        <v>448</v>
      </c>
      <c r="AG120" s="988"/>
      <c r="AH120" s="988"/>
      <c r="AI120" s="988"/>
      <c r="AJ120" s="989"/>
      <c r="AK120" s="990" t="s">
        <v>129</v>
      </c>
      <c r="AL120" s="988"/>
      <c r="AM120" s="988"/>
      <c r="AN120" s="988"/>
      <c r="AO120" s="989"/>
      <c r="AP120" s="991" t="s">
        <v>449</v>
      </c>
      <c r="AQ120" s="992"/>
      <c r="AR120" s="992"/>
      <c r="AS120" s="992"/>
      <c r="AT120" s="993"/>
      <c r="AU120" s="1020" t="s">
        <v>479</v>
      </c>
      <c r="AV120" s="1021"/>
      <c r="AW120" s="1021"/>
      <c r="AX120" s="1021"/>
      <c r="AY120" s="1022"/>
      <c r="AZ120" s="958" t="s">
        <v>480</v>
      </c>
      <c r="BA120" s="926"/>
      <c r="BB120" s="926"/>
      <c r="BC120" s="926"/>
      <c r="BD120" s="926"/>
      <c r="BE120" s="926"/>
      <c r="BF120" s="926"/>
      <c r="BG120" s="926"/>
      <c r="BH120" s="926"/>
      <c r="BI120" s="926"/>
      <c r="BJ120" s="926"/>
      <c r="BK120" s="926"/>
      <c r="BL120" s="926"/>
      <c r="BM120" s="926"/>
      <c r="BN120" s="926"/>
      <c r="BO120" s="926"/>
      <c r="BP120" s="927"/>
      <c r="BQ120" s="959">
        <v>2510624</v>
      </c>
      <c r="BR120" s="960"/>
      <c r="BS120" s="960"/>
      <c r="BT120" s="960"/>
      <c r="BU120" s="960"/>
      <c r="BV120" s="960">
        <v>2660821</v>
      </c>
      <c r="BW120" s="960"/>
      <c r="BX120" s="960"/>
      <c r="BY120" s="960"/>
      <c r="BZ120" s="960"/>
      <c r="CA120" s="960">
        <v>3318396</v>
      </c>
      <c r="CB120" s="960"/>
      <c r="CC120" s="960"/>
      <c r="CD120" s="960"/>
      <c r="CE120" s="960"/>
      <c r="CF120" s="973">
        <v>83.4</v>
      </c>
      <c r="CG120" s="974"/>
      <c r="CH120" s="974"/>
      <c r="CI120" s="974"/>
      <c r="CJ120" s="974"/>
      <c r="CK120" s="1035" t="s">
        <v>481</v>
      </c>
      <c r="CL120" s="1036"/>
      <c r="CM120" s="1036"/>
      <c r="CN120" s="1036"/>
      <c r="CO120" s="1037"/>
      <c r="CP120" s="1043" t="s">
        <v>482</v>
      </c>
      <c r="CQ120" s="1044"/>
      <c r="CR120" s="1044"/>
      <c r="CS120" s="1044"/>
      <c r="CT120" s="1044"/>
      <c r="CU120" s="1044"/>
      <c r="CV120" s="1044"/>
      <c r="CW120" s="1044"/>
      <c r="CX120" s="1044"/>
      <c r="CY120" s="1044"/>
      <c r="CZ120" s="1044"/>
      <c r="DA120" s="1044"/>
      <c r="DB120" s="1044"/>
      <c r="DC120" s="1044"/>
      <c r="DD120" s="1044"/>
      <c r="DE120" s="1044"/>
      <c r="DF120" s="1045"/>
      <c r="DG120" s="959">
        <v>1478877</v>
      </c>
      <c r="DH120" s="960"/>
      <c r="DI120" s="960"/>
      <c r="DJ120" s="960"/>
      <c r="DK120" s="960"/>
      <c r="DL120" s="960">
        <v>1397695</v>
      </c>
      <c r="DM120" s="960"/>
      <c r="DN120" s="960"/>
      <c r="DO120" s="960"/>
      <c r="DP120" s="960"/>
      <c r="DQ120" s="960">
        <v>1254982</v>
      </c>
      <c r="DR120" s="960"/>
      <c r="DS120" s="960"/>
      <c r="DT120" s="960"/>
      <c r="DU120" s="960"/>
      <c r="DV120" s="961">
        <v>31.5</v>
      </c>
      <c r="DW120" s="961"/>
      <c r="DX120" s="961"/>
      <c r="DY120" s="961"/>
      <c r="DZ120" s="962"/>
    </row>
    <row r="121" spans="1:130" s="233" customFormat="1" ht="26.25" customHeight="1" x14ac:dyDescent="0.15">
      <c r="A121" s="1087"/>
      <c r="B121" s="978"/>
      <c r="C121" s="1003" t="s">
        <v>483</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451</v>
      </c>
      <c r="AB121" s="988"/>
      <c r="AC121" s="988"/>
      <c r="AD121" s="988"/>
      <c r="AE121" s="989"/>
      <c r="AF121" s="990" t="s">
        <v>448</v>
      </c>
      <c r="AG121" s="988"/>
      <c r="AH121" s="988"/>
      <c r="AI121" s="988"/>
      <c r="AJ121" s="989"/>
      <c r="AK121" s="990" t="s">
        <v>129</v>
      </c>
      <c r="AL121" s="988"/>
      <c r="AM121" s="988"/>
      <c r="AN121" s="988"/>
      <c r="AO121" s="989"/>
      <c r="AP121" s="991" t="s">
        <v>448</v>
      </c>
      <c r="AQ121" s="992"/>
      <c r="AR121" s="992"/>
      <c r="AS121" s="992"/>
      <c r="AT121" s="993"/>
      <c r="AU121" s="1023"/>
      <c r="AV121" s="1024"/>
      <c r="AW121" s="1024"/>
      <c r="AX121" s="1024"/>
      <c r="AY121" s="1025"/>
      <c r="AZ121" s="951" t="s">
        <v>484</v>
      </c>
      <c r="BA121" s="952"/>
      <c r="BB121" s="952"/>
      <c r="BC121" s="952"/>
      <c r="BD121" s="952"/>
      <c r="BE121" s="952"/>
      <c r="BF121" s="952"/>
      <c r="BG121" s="952"/>
      <c r="BH121" s="952"/>
      <c r="BI121" s="952"/>
      <c r="BJ121" s="952"/>
      <c r="BK121" s="952"/>
      <c r="BL121" s="952"/>
      <c r="BM121" s="952"/>
      <c r="BN121" s="952"/>
      <c r="BO121" s="952"/>
      <c r="BP121" s="953"/>
      <c r="BQ121" s="954">
        <v>1046338</v>
      </c>
      <c r="BR121" s="955"/>
      <c r="BS121" s="955"/>
      <c r="BT121" s="955"/>
      <c r="BU121" s="955"/>
      <c r="BV121" s="955">
        <v>987440</v>
      </c>
      <c r="BW121" s="955"/>
      <c r="BX121" s="955"/>
      <c r="BY121" s="955"/>
      <c r="BZ121" s="955"/>
      <c r="CA121" s="955">
        <v>921640</v>
      </c>
      <c r="CB121" s="955"/>
      <c r="CC121" s="955"/>
      <c r="CD121" s="955"/>
      <c r="CE121" s="955"/>
      <c r="CF121" s="949">
        <v>23.2</v>
      </c>
      <c r="CG121" s="950"/>
      <c r="CH121" s="950"/>
      <c r="CI121" s="950"/>
      <c r="CJ121" s="950"/>
      <c r="CK121" s="1038"/>
      <c r="CL121" s="1039"/>
      <c r="CM121" s="1039"/>
      <c r="CN121" s="1039"/>
      <c r="CO121" s="1040"/>
      <c r="CP121" s="1048" t="s">
        <v>485</v>
      </c>
      <c r="CQ121" s="1049"/>
      <c r="CR121" s="1049"/>
      <c r="CS121" s="1049"/>
      <c r="CT121" s="1049"/>
      <c r="CU121" s="1049"/>
      <c r="CV121" s="1049"/>
      <c r="CW121" s="1049"/>
      <c r="CX121" s="1049"/>
      <c r="CY121" s="1049"/>
      <c r="CZ121" s="1049"/>
      <c r="DA121" s="1049"/>
      <c r="DB121" s="1049"/>
      <c r="DC121" s="1049"/>
      <c r="DD121" s="1049"/>
      <c r="DE121" s="1049"/>
      <c r="DF121" s="1050"/>
      <c r="DG121" s="954">
        <v>355266</v>
      </c>
      <c r="DH121" s="955"/>
      <c r="DI121" s="955"/>
      <c r="DJ121" s="955"/>
      <c r="DK121" s="955"/>
      <c r="DL121" s="955">
        <v>394132</v>
      </c>
      <c r="DM121" s="955"/>
      <c r="DN121" s="955"/>
      <c r="DO121" s="955"/>
      <c r="DP121" s="955"/>
      <c r="DQ121" s="955">
        <v>381003</v>
      </c>
      <c r="DR121" s="955"/>
      <c r="DS121" s="955"/>
      <c r="DT121" s="955"/>
      <c r="DU121" s="955"/>
      <c r="DV121" s="956">
        <v>9.6</v>
      </c>
      <c r="DW121" s="956"/>
      <c r="DX121" s="956"/>
      <c r="DY121" s="956"/>
      <c r="DZ121" s="957"/>
    </row>
    <row r="122" spans="1:130" s="233" customFormat="1" ht="26.25" customHeight="1" x14ac:dyDescent="0.15">
      <c r="A122" s="1087"/>
      <c r="B122" s="978"/>
      <c r="C122" s="951" t="s">
        <v>464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396</v>
      </c>
      <c r="AB122" s="988"/>
      <c r="AC122" s="988"/>
      <c r="AD122" s="988"/>
      <c r="AE122" s="989"/>
      <c r="AF122" s="990" t="s">
        <v>129</v>
      </c>
      <c r="AG122" s="988"/>
      <c r="AH122" s="988"/>
      <c r="AI122" s="988"/>
      <c r="AJ122" s="989"/>
      <c r="AK122" s="990" t="s">
        <v>451</v>
      </c>
      <c r="AL122" s="988"/>
      <c r="AM122" s="988"/>
      <c r="AN122" s="988"/>
      <c r="AO122" s="989"/>
      <c r="AP122" s="991" t="s">
        <v>448</v>
      </c>
      <c r="AQ122" s="992"/>
      <c r="AR122" s="992"/>
      <c r="AS122" s="992"/>
      <c r="AT122" s="993"/>
      <c r="AU122" s="1023"/>
      <c r="AV122" s="1024"/>
      <c r="AW122" s="1024"/>
      <c r="AX122" s="1024"/>
      <c r="AY122" s="1025"/>
      <c r="AZ122" s="1002" t="s">
        <v>486</v>
      </c>
      <c r="BA122" s="994"/>
      <c r="BB122" s="994"/>
      <c r="BC122" s="994"/>
      <c r="BD122" s="994"/>
      <c r="BE122" s="994"/>
      <c r="BF122" s="994"/>
      <c r="BG122" s="994"/>
      <c r="BH122" s="994"/>
      <c r="BI122" s="994"/>
      <c r="BJ122" s="994"/>
      <c r="BK122" s="994"/>
      <c r="BL122" s="994"/>
      <c r="BM122" s="994"/>
      <c r="BN122" s="994"/>
      <c r="BO122" s="994"/>
      <c r="BP122" s="995"/>
      <c r="BQ122" s="1028">
        <v>5960033</v>
      </c>
      <c r="BR122" s="1029"/>
      <c r="BS122" s="1029"/>
      <c r="BT122" s="1029"/>
      <c r="BU122" s="1029"/>
      <c r="BV122" s="1029">
        <v>5489491</v>
      </c>
      <c r="BW122" s="1029"/>
      <c r="BX122" s="1029"/>
      <c r="BY122" s="1029"/>
      <c r="BZ122" s="1029"/>
      <c r="CA122" s="1029">
        <v>5130502</v>
      </c>
      <c r="CB122" s="1029"/>
      <c r="CC122" s="1029"/>
      <c r="CD122" s="1029"/>
      <c r="CE122" s="1029"/>
      <c r="CF122" s="1046">
        <v>128.9</v>
      </c>
      <c r="CG122" s="1047"/>
      <c r="CH122" s="1047"/>
      <c r="CI122" s="1047"/>
      <c r="CJ122" s="1047"/>
      <c r="CK122" s="1038"/>
      <c r="CL122" s="1039"/>
      <c r="CM122" s="1039"/>
      <c r="CN122" s="1039"/>
      <c r="CO122" s="1040"/>
      <c r="CP122" s="1048" t="s">
        <v>487</v>
      </c>
      <c r="CQ122" s="1049"/>
      <c r="CR122" s="1049"/>
      <c r="CS122" s="1049"/>
      <c r="CT122" s="1049"/>
      <c r="CU122" s="1049"/>
      <c r="CV122" s="1049"/>
      <c r="CW122" s="1049"/>
      <c r="CX122" s="1049"/>
      <c r="CY122" s="1049"/>
      <c r="CZ122" s="1049"/>
      <c r="DA122" s="1049"/>
      <c r="DB122" s="1049"/>
      <c r="DC122" s="1049"/>
      <c r="DD122" s="1049"/>
      <c r="DE122" s="1049"/>
      <c r="DF122" s="1050"/>
      <c r="DG122" s="954">
        <v>27051</v>
      </c>
      <c r="DH122" s="955"/>
      <c r="DI122" s="955"/>
      <c r="DJ122" s="955"/>
      <c r="DK122" s="955"/>
      <c r="DL122" s="955">
        <v>36722</v>
      </c>
      <c r="DM122" s="955"/>
      <c r="DN122" s="955"/>
      <c r="DO122" s="955"/>
      <c r="DP122" s="955"/>
      <c r="DQ122" s="955">
        <v>39861</v>
      </c>
      <c r="DR122" s="955"/>
      <c r="DS122" s="955"/>
      <c r="DT122" s="955"/>
      <c r="DU122" s="955"/>
      <c r="DV122" s="956">
        <v>1</v>
      </c>
      <c r="DW122" s="956"/>
      <c r="DX122" s="956"/>
      <c r="DY122" s="956"/>
      <c r="DZ122" s="957"/>
    </row>
    <row r="123" spans="1:130" s="233" customFormat="1" ht="26.25" customHeight="1" x14ac:dyDescent="0.15">
      <c r="A123" s="1087"/>
      <c r="B123" s="978"/>
      <c r="C123" s="951" t="s">
        <v>471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451</v>
      </c>
      <c r="AB123" s="988"/>
      <c r="AC123" s="988"/>
      <c r="AD123" s="988"/>
      <c r="AE123" s="989"/>
      <c r="AF123" s="990" t="s">
        <v>448</v>
      </c>
      <c r="AG123" s="988"/>
      <c r="AH123" s="988"/>
      <c r="AI123" s="988"/>
      <c r="AJ123" s="989"/>
      <c r="AK123" s="990" t="s">
        <v>449</v>
      </c>
      <c r="AL123" s="988"/>
      <c r="AM123" s="988"/>
      <c r="AN123" s="988"/>
      <c r="AO123" s="989"/>
      <c r="AP123" s="991" t="s">
        <v>129</v>
      </c>
      <c r="AQ123" s="992"/>
      <c r="AR123" s="992"/>
      <c r="AS123" s="992"/>
      <c r="AT123" s="993"/>
      <c r="AU123" s="1026"/>
      <c r="AV123" s="1027"/>
      <c r="AW123" s="1027"/>
      <c r="AX123" s="1027"/>
      <c r="AY123" s="1027"/>
      <c r="AZ123" s="254" t="s">
        <v>189</v>
      </c>
      <c r="BA123" s="254"/>
      <c r="BB123" s="254"/>
      <c r="BC123" s="254"/>
      <c r="BD123" s="254"/>
      <c r="BE123" s="254"/>
      <c r="BF123" s="254"/>
      <c r="BG123" s="254"/>
      <c r="BH123" s="254"/>
      <c r="BI123" s="254"/>
      <c r="BJ123" s="254"/>
      <c r="BK123" s="254"/>
      <c r="BL123" s="254"/>
      <c r="BM123" s="254"/>
      <c r="BN123" s="254"/>
      <c r="BO123" s="1006" t="s">
        <v>488</v>
      </c>
      <c r="BP123" s="1034"/>
      <c r="BQ123" s="1093">
        <v>9516995</v>
      </c>
      <c r="BR123" s="1060"/>
      <c r="BS123" s="1060"/>
      <c r="BT123" s="1060"/>
      <c r="BU123" s="1060"/>
      <c r="BV123" s="1060">
        <v>9137752</v>
      </c>
      <c r="BW123" s="1060"/>
      <c r="BX123" s="1060"/>
      <c r="BY123" s="1060"/>
      <c r="BZ123" s="1060"/>
      <c r="CA123" s="1060">
        <v>9370538</v>
      </c>
      <c r="CB123" s="1060"/>
      <c r="CC123" s="1060"/>
      <c r="CD123" s="1060"/>
      <c r="CE123" s="1060"/>
      <c r="CF123" s="1030"/>
      <c r="CG123" s="1031"/>
      <c r="CH123" s="1031"/>
      <c r="CI123" s="1031"/>
      <c r="CJ123" s="1032"/>
      <c r="CK123" s="1038"/>
      <c r="CL123" s="1039"/>
      <c r="CM123" s="1039"/>
      <c r="CN123" s="1039"/>
      <c r="CO123" s="1040"/>
      <c r="CP123" s="1048" t="s">
        <v>489</v>
      </c>
      <c r="CQ123" s="1049"/>
      <c r="CR123" s="1049"/>
      <c r="CS123" s="1049"/>
      <c r="CT123" s="1049"/>
      <c r="CU123" s="1049"/>
      <c r="CV123" s="1049"/>
      <c r="CW123" s="1049"/>
      <c r="CX123" s="1049"/>
      <c r="CY123" s="1049"/>
      <c r="CZ123" s="1049"/>
      <c r="DA123" s="1049"/>
      <c r="DB123" s="1049"/>
      <c r="DC123" s="1049"/>
      <c r="DD123" s="1049"/>
      <c r="DE123" s="1049"/>
      <c r="DF123" s="1050"/>
      <c r="DG123" s="987" t="s">
        <v>451</v>
      </c>
      <c r="DH123" s="988"/>
      <c r="DI123" s="988"/>
      <c r="DJ123" s="988"/>
      <c r="DK123" s="989"/>
      <c r="DL123" s="990" t="s">
        <v>451</v>
      </c>
      <c r="DM123" s="988"/>
      <c r="DN123" s="988"/>
      <c r="DO123" s="988"/>
      <c r="DP123" s="989"/>
      <c r="DQ123" s="990" t="s">
        <v>129</v>
      </c>
      <c r="DR123" s="988"/>
      <c r="DS123" s="988"/>
      <c r="DT123" s="988"/>
      <c r="DU123" s="989"/>
      <c r="DV123" s="991" t="s">
        <v>451</v>
      </c>
      <c r="DW123" s="992"/>
      <c r="DX123" s="992"/>
      <c r="DY123" s="992"/>
      <c r="DZ123" s="993"/>
    </row>
    <row r="124" spans="1:130" s="233" customFormat="1" ht="26.25" customHeight="1" thickBot="1" x14ac:dyDescent="0.2">
      <c r="A124" s="1087"/>
      <c r="B124" s="978"/>
      <c r="C124" s="951" t="s">
        <v>474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451</v>
      </c>
      <c r="AB124" s="988"/>
      <c r="AC124" s="988"/>
      <c r="AD124" s="988"/>
      <c r="AE124" s="989"/>
      <c r="AF124" s="990" t="s">
        <v>451</v>
      </c>
      <c r="AG124" s="988"/>
      <c r="AH124" s="988"/>
      <c r="AI124" s="988"/>
      <c r="AJ124" s="989"/>
      <c r="AK124" s="990" t="s">
        <v>451</v>
      </c>
      <c r="AL124" s="988"/>
      <c r="AM124" s="988"/>
      <c r="AN124" s="988"/>
      <c r="AO124" s="989"/>
      <c r="AP124" s="991" t="s">
        <v>451</v>
      </c>
      <c r="AQ124" s="992"/>
      <c r="AR124" s="992"/>
      <c r="AS124" s="992"/>
      <c r="AT124" s="993"/>
      <c r="AU124" s="1089" t="s">
        <v>490</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40.6</v>
      </c>
      <c r="BR124" s="1056"/>
      <c r="BS124" s="1056"/>
      <c r="BT124" s="1056"/>
      <c r="BU124" s="1056"/>
      <c r="BV124" s="1056">
        <v>36.799999999999997</v>
      </c>
      <c r="BW124" s="1056"/>
      <c r="BX124" s="1056"/>
      <c r="BY124" s="1056"/>
      <c r="BZ124" s="1056"/>
      <c r="CA124" s="1056">
        <v>18.5</v>
      </c>
      <c r="CB124" s="1056"/>
      <c r="CC124" s="1056"/>
      <c r="CD124" s="1056"/>
      <c r="CE124" s="1056"/>
      <c r="CF124" s="1057"/>
      <c r="CG124" s="1058"/>
      <c r="CH124" s="1058"/>
      <c r="CI124" s="1058"/>
      <c r="CJ124" s="1059"/>
      <c r="CK124" s="1041"/>
      <c r="CL124" s="1041"/>
      <c r="CM124" s="1041"/>
      <c r="CN124" s="1041"/>
      <c r="CO124" s="1042"/>
      <c r="CP124" s="1048" t="s">
        <v>491</v>
      </c>
      <c r="CQ124" s="1049"/>
      <c r="CR124" s="1049"/>
      <c r="CS124" s="1049"/>
      <c r="CT124" s="1049"/>
      <c r="CU124" s="1049"/>
      <c r="CV124" s="1049"/>
      <c r="CW124" s="1049"/>
      <c r="CX124" s="1049"/>
      <c r="CY124" s="1049"/>
      <c r="CZ124" s="1049"/>
      <c r="DA124" s="1049"/>
      <c r="DB124" s="1049"/>
      <c r="DC124" s="1049"/>
      <c r="DD124" s="1049"/>
      <c r="DE124" s="1049"/>
      <c r="DF124" s="1050"/>
      <c r="DG124" s="1033" t="s">
        <v>449</v>
      </c>
      <c r="DH124" s="1015"/>
      <c r="DI124" s="1015"/>
      <c r="DJ124" s="1015"/>
      <c r="DK124" s="1016"/>
      <c r="DL124" s="1014" t="s">
        <v>461</v>
      </c>
      <c r="DM124" s="1015"/>
      <c r="DN124" s="1015"/>
      <c r="DO124" s="1015"/>
      <c r="DP124" s="1016"/>
      <c r="DQ124" s="1014" t="s">
        <v>449</v>
      </c>
      <c r="DR124" s="1015"/>
      <c r="DS124" s="1015"/>
      <c r="DT124" s="1015"/>
      <c r="DU124" s="1016"/>
      <c r="DV124" s="1017" t="s">
        <v>396</v>
      </c>
      <c r="DW124" s="1018"/>
      <c r="DX124" s="1018"/>
      <c r="DY124" s="1018"/>
      <c r="DZ124" s="1019"/>
    </row>
    <row r="125" spans="1:130" s="233" customFormat="1" ht="26.25" customHeight="1" x14ac:dyDescent="0.15">
      <c r="A125" s="1087"/>
      <c r="B125" s="978"/>
      <c r="C125" s="951" t="s">
        <v>476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449</v>
      </c>
      <c r="AB125" s="988"/>
      <c r="AC125" s="988"/>
      <c r="AD125" s="988"/>
      <c r="AE125" s="989"/>
      <c r="AF125" s="990" t="s">
        <v>449</v>
      </c>
      <c r="AG125" s="988"/>
      <c r="AH125" s="988"/>
      <c r="AI125" s="988"/>
      <c r="AJ125" s="989"/>
      <c r="AK125" s="990" t="s">
        <v>451</v>
      </c>
      <c r="AL125" s="988"/>
      <c r="AM125" s="988"/>
      <c r="AN125" s="988"/>
      <c r="AO125" s="989"/>
      <c r="AP125" s="991" t="s">
        <v>449</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492</v>
      </c>
      <c r="CL125" s="1036"/>
      <c r="CM125" s="1036"/>
      <c r="CN125" s="1036"/>
      <c r="CO125" s="1037"/>
      <c r="CP125" s="958" t="s">
        <v>493</v>
      </c>
      <c r="CQ125" s="926"/>
      <c r="CR125" s="926"/>
      <c r="CS125" s="926"/>
      <c r="CT125" s="926"/>
      <c r="CU125" s="926"/>
      <c r="CV125" s="926"/>
      <c r="CW125" s="926"/>
      <c r="CX125" s="926"/>
      <c r="CY125" s="926"/>
      <c r="CZ125" s="926"/>
      <c r="DA125" s="926"/>
      <c r="DB125" s="926"/>
      <c r="DC125" s="926"/>
      <c r="DD125" s="926"/>
      <c r="DE125" s="926"/>
      <c r="DF125" s="927"/>
      <c r="DG125" s="959" t="s">
        <v>451</v>
      </c>
      <c r="DH125" s="960"/>
      <c r="DI125" s="960"/>
      <c r="DJ125" s="960"/>
      <c r="DK125" s="960"/>
      <c r="DL125" s="960" t="s">
        <v>451</v>
      </c>
      <c r="DM125" s="960"/>
      <c r="DN125" s="960"/>
      <c r="DO125" s="960"/>
      <c r="DP125" s="960"/>
      <c r="DQ125" s="960" t="s">
        <v>449</v>
      </c>
      <c r="DR125" s="960"/>
      <c r="DS125" s="960"/>
      <c r="DT125" s="960"/>
      <c r="DU125" s="960"/>
      <c r="DV125" s="961" t="s">
        <v>451</v>
      </c>
      <c r="DW125" s="961"/>
      <c r="DX125" s="961"/>
      <c r="DY125" s="961"/>
      <c r="DZ125" s="962"/>
    </row>
    <row r="126" spans="1:130" s="233" customFormat="1" ht="26.25" customHeight="1" thickBot="1" x14ac:dyDescent="0.2">
      <c r="A126" s="1087"/>
      <c r="B126" s="978"/>
      <c r="C126" s="951" t="s">
        <v>478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449</v>
      </c>
      <c r="AB126" s="988"/>
      <c r="AC126" s="988"/>
      <c r="AD126" s="988"/>
      <c r="AE126" s="989"/>
      <c r="AF126" s="990" t="s">
        <v>451</v>
      </c>
      <c r="AG126" s="988"/>
      <c r="AH126" s="988"/>
      <c r="AI126" s="988"/>
      <c r="AJ126" s="989"/>
      <c r="AK126" s="990" t="s">
        <v>449</v>
      </c>
      <c r="AL126" s="988"/>
      <c r="AM126" s="988"/>
      <c r="AN126" s="988"/>
      <c r="AO126" s="989"/>
      <c r="AP126" s="991" t="s">
        <v>494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495</v>
      </c>
      <c r="CQ126" s="952"/>
      <c r="CR126" s="952"/>
      <c r="CS126" s="952"/>
      <c r="CT126" s="952"/>
      <c r="CU126" s="952"/>
      <c r="CV126" s="952"/>
      <c r="CW126" s="952"/>
      <c r="CX126" s="952"/>
      <c r="CY126" s="952"/>
      <c r="CZ126" s="952"/>
      <c r="DA126" s="952"/>
      <c r="DB126" s="952"/>
      <c r="DC126" s="952"/>
      <c r="DD126" s="952"/>
      <c r="DE126" s="952"/>
      <c r="DF126" s="953"/>
      <c r="DG126" s="954" t="s">
        <v>451</v>
      </c>
      <c r="DH126" s="955"/>
      <c r="DI126" s="955"/>
      <c r="DJ126" s="955"/>
      <c r="DK126" s="955"/>
      <c r="DL126" s="955" t="s">
        <v>396</v>
      </c>
      <c r="DM126" s="955"/>
      <c r="DN126" s="955"/>
      <c r="DO126" s="955"/>
      <c r="DP126" s="955"/>
      <c r="DQ126" s="955" t="s">
        <v>461</v>
      </c>
      <c r="DR126" s="955"/>
      <c r="DS126" s="955"/>
      <c r="DT126" s="955"/>
      <c r="DU126" s="955"/>
      <c r="DV126" s="956" t="s">
        <v>396</v>
      </c>
      <c r="DW126" s="956"/>
      <c r="DX126" s="956"/>
      <c r="DY126" s="956"/>
      <c r="DZ126" s="957"/>
    </row>
    <row r="127" spans="1:130" s="233" customFormat="1" ht="26.25" customHeight="1" x14ac:dyDescent="0.15">
      <c r="A127" s="1088"/>
      <c r="B127" s="980"/>
      <c r="C127" s="1002" t="s">
        <v>496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461</v>
      </c>
      <c r="AB127" s="988"/>
      <c r="AC127" s="988"/>
      <c r="AD127" s="988"/>
      <c r="AE127" s="989"/>
      <c r="AF127" s="990" t="s">
        <v>461</v>
      </c>
      <c r="AG127" s="988"/>
      <c r="AH127" s="988"/>
      <c r="AI127" s="988"/>
      <c r="AJ127" s="989"/>
      <c r="AK127" s="990" t="s">
        <v>449</v>
      </c>
      <c r="AL127" s="988"/>
      <c r="AM127" s="988"/>
      <c r="AN127" s="988"/>
      <c r="AO127" s="989"/>
      <c r="AP127" s="991" t="s">
        <v>449</v>
      </c>
      <c r="AQ127" s="992"/>
      <c r="AR127" s="992"/>
      <c r="AS127" s="992"/>
      <c r="AT127" s="993"/>
      <c r="AU127" s="235"/>
      <c r="AV127" s="235"/>
      <c r="AW127" s="235"/>
      <c r="AX127" s="1061" t="s">
        <v>497</v>
      </c>
      <c r="AY127" s="1062"/>
      <c r="AZ127" s="1062"/>
      <c r="BA127" s="1062"/>
      <c r="BB127" s="1062"/>
      <c r="BC127" s="1062"/>
      <c r="BD127" s="1062"/>
      <c r="BE127" s="1063"/>
      <c r="BF127" s="1064" t="s">
        <v>498</v>
      </c>
      <c r="BG127" s="1062"/>
      <c r="BH127" s="1062"/>
      <c r="BI127" s="1062"/>
      <c r="BJ127" s="1062"/>
      <c r="BK127" s="1062"/>
      <c r="BL127" s="1063"/>
      <c r="BM127" s="1064" t="s">
        <v>499</v>
      </c>
      <c r="BN127" s="1062"/>
      <c r="BO127" s="1062"/>
      <c r="BP127" s="1062"/>
      <c r="BQ127" s="1062"/>
      <c r="BR127" s="1062"/>
      <c r="BS127" s="1063"/>
      <c r="BT127" s="1064" t="s">
        <v>500</v>
      </c>
      <c r="BU127" s="1062"/>
      <c r="BV127" s="1062"/>
      <c r="BW127" s="1062"/>
      <c r="BX127" s="1062"/>
      <c r="BY127" s="1062"/>
      <c r="BZ127" s="1085"/>
      <c r="CA127" s="235"/>
      <c r="CB127" s="235"/>
      <c r="CC127" s="235"/>
      <c r="CD127" s="258"/>
      <c r="CE127" s="258"/>
      <c r="CF127" s="258"/>
      <c r="CG127" s="235"/>
      <c r="CH127" s="235"/>
      <c r="CI127" s="235"/>
      <c r="CJ127" s="257"/>
      <c r="CK127" s="1052"/>
      <c r="CL127" s="1039"/>
      <c r="CM127" s="1039"/>
      <c r="CN127" s="1039"/>
      <c r="CO127" s="1040"/>
      <c r="CP127" s="951" t="s">
        <v>501</v>
      </c>
      <c r="CQ127" s="952"/>
      <c r="CR127" s="952"/>
      <c r="CS127" s="952"/>
      <c r="CT127" s="952"/>
      <c r="CU127" s="952"/>
      <c r="CV127" s="952"/>
      <c r="CW127" s="952"/>
      <c r="CX127" s="952"/>
      <c r="CY127" s="952"/>
      <c r="CZ127" s="952"/>
      <c r="DA127" s="952"/>
      <c r="DB127" s="952"/>
      <c r="DC127" s="952"/>
      <c r="DD127" s="952"/>
      <c r="DE127" s="952"/>
      <c r="DF127" s="953"/>
      <c r="DG127" s="954" t="s">
        <v>449</v>
      </c>
      <c r="DH127" s="955"/>
      <c r="DI127" s="955"/>
      <c r="DJ127" s="955"/>
      <c r="DK127" s="955"/>
      <c r="DL127" s="955" t="s">
        <v>451</v>
      </c>
      <c r="DM127" s="955"/>
      <c r="DN127" s="955"/>
      <c r="DO127" s="955"/>
      <c r="DP127" s="955"/>
      <c r="DQ127" s="955" t="s">
        <v>449</v>
      </c>
      <c r="DR127" s="955"/>
      <c r="DS127" s="955"/>
      <c r="DT127" s="955"/>
      <c r="DU127" s="955"/>
      <c r="DV127" s="956" t="s">
        <v>451</v>
      </c>
      <c r="DW127" s="956"/>
      <c r="DX127" s="956"/>
      <c r="DY127" s="956"/>
      <c r="DZ127" s="957"/>
    </row>
    <row r="128" spans="1:130" s="233" customFormat="1" ht="26.25" customHeight="1" thickBot="1" x14ac:dyDescent="0.2">
      <c r="A128" s="1071" t="s">
        <v>502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503</v>
      </c>
      <c r="X128" s="1073"/>
      <c r="Y128" s="1073"/>
      <c r="Z128" s="1074"/>
      <c r="AA128" s="1075">
        <v>69840</v>
      </c>
      <c r="AB128" s="1076"/>
      <c r="AC128" s="1076"/>
      <c r="AD128" s="1076"/>
      <c r="AE128" s="1077"/>
      <c r="AF128" s="1078">
        <v>71232</v>
      </c>
      <c r="AG128" s="1076"/>
      <c r="AH128" s="1076"/>
      <c r="AI128" s="1076"/>
      <c r="AJ128" s="1077"/>
      <c r="AK128" s="1078">
        <v>70521</v>
      </c>
      <c r="AL128" s="1076"/>
      <c r="AM128" s="1076"/>
      <c r="AN128" s="1076"/>
      <c r="AO128" s="1077"/>
      <c r="AP128" s="1079"/>
      <c r="AQ128" s="1080"/>
      <c r="AR128" s="1080"/>
      <c r="AS128" s="1080"/>
      <c r="AT128" s="1081"/>
      <c r="AU128" s="235"/>
      <c r="AV128" s="235"/>
      <c r="AW128" s="235"/>
      <c r="AX128" s="925" t="s">
        <v>504</v>
      </c>
      <c r="AY128" s="926"/>
      <c r="AZ128" s="926"/>
      <c r="BA128" s="926"/>
      <c r="BB128" s="926"/>
      <c r="BC128" s="926"/>
      <c r="BD128" s="926"/>
      <c r="BE128" s="927"/>
      <c r="BF128" s="1082" t="s">
        <v>451</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5"/>
      <c r="CA128" s="258"/>
      <c r="CB128" s="258"/>
      <c r="CC128" s="258"/>
      <c r="CD128" s="258"/>
      <c r="CE128" s="258"/>
      <c r="CF128" s="258"/>
      <c r="CG128" s="235"/>
      <c r="CH128" s="235"/>
      <c r="CI128" s="235"/>
      <c r="CJ128" s="257"/>
      <c r="CK128" s="1053"/>
      <c r="CL128" s="1054"/>
      <c r="CM128" s="1054"/>
      <c r="CN128" s="1054"/>
      <c r="CO128" s="1055"/>
      <c r="CP128" s="1065" t="s">
        <v>505</v>
      </c>
      <c r="CQ128" s="755"/>
      <c r="CR128" s="755"/>
      <c r="CS128" s="755"/>
      <c r="CT128" s="755"/>
      <c r="CU128" s="755"/>
      <c r="CV128" s="755"/>
      <c r="CW128" s="755"/>
      <c r="CX128" s="755"/>
      <c r="CY128" s="755"/>
      <c r="CZ128" s="755"/>
      <c r="DA128" s="755"/>
      <c r="DB128" s="755"/>
      <c r="DC128" s="755"/>
      <c r="DD128" s="755"/>
      <c r="DE128" s="755"/>
      <c r="DF128" s="1066"/>
      <c r="DG128" s="1067" t="s">
        <v>449</v>
      </c>
      <c r="DH128" s="1068"/>
      <c r="DI128" s="1068"/>
      <c r="DJ128" s="1068"/>
      <c r="DK128" s="1068"/>
      <c r="DL128" s="1068" t="s">
        <v>494</v>
      </c>
      <c r="DM128" s="1068"/>
      <c r="DN128" s="1068"/>
      <c r="DO128" s="1068"/>
      <c r="DP128" s="1068"/>
      <c r="DQ128" s="1068" t="s">
        <v>449</v>
      </c>
      <c r="DR128" s="1068"/>
      <c r="DS128" s="1068"/>
      <c r="DT128" s="1068"/>
      <c r="DU128" s="1068"/>
      <c r="DV128" s="1069" t="s">
        <v>449</v>
      </c>
      <c r="DW128" s="1069"/>
      <c r="DX128" s="1069"/>
      <c r="DY128" s="1069"/>
      <c r="DZ128" s="1070"/>
    </row>
    <row r="129" spans="1:131" s="233"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506</v>
      </c>
      <c r="X129" s="1100"/>
      <c r="Y129" s="1100"/>
      <c r="Z129" s="1101"/>
      <c r="AA129" s="987">
        <v>4195642</v>
      </c>
      <c r="AB129" s="988"/>
      <c r="AC129" s="988"/>
      <c r="AD129" s="988"/>
      <c r="AE129" s="989"/>
      <c r="AF129" s="990">
        <v>4333801</v>
      </c>
      <c r="AG129" s="988"/>
      <c r="AH129" s="988"/>
      <c r="AI129" s="988"/>
      <c r="AJ129" s="989"/>
      <c r="AK129" s="990">
        <v>4549764</v>
      </c>
      <c r="AL129" s="988"/>
      <c r="AM129" s="988"/>
      <c r="AN129" s="988"/>
      <c r="AO129" s="989"/>
      <c r="AP129" s="1102"/>
      <c r="AQ129" s="1103"/>
      <c r="AR129" s="1103"/>
      <c r="AS129" s="1103"/>
      <c r="AT129" s="1104"/>
      <c r="AU129" s="236"/>
      <c r="AV129" s="236"/>
      <c r="AW129" s="236"/>
      <c r="AX129" s="1094" t="s">
        <v>507</v>
      </c>
      <c r="AY129" s="952"/>
      <c r="AZ129" s="952"/>
      <c r="BA129" s="952"/>
      <c r="BB129" s="952"/>
      <c r="BC129" s="952"/>
      <c r="BD129" s="952"/>
      <c r="BE129" s="953"/>
      <c r="BF129" s="1095" t="s">
        <v>396</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508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509</v>
      </c>
      <c r="X130" s="1100"/>
      <c r="Y130" s="1100"/>
      <c r="Z130" s="1101"/>
      <c r="AA130" s="987">
        <v>622821</v>
      </c>
      <c r="AB130" s="988"/>
      <c r="AC130" s="988"/>
      <c r="AD130" s="988"/>
      <c r="AE130" s="989"/>
      <c r="AF130" s="990">
        <v>615100</v>
      </c>
      <c r="AG130" s="988"/>
      <c r="AH130" s="988"/>
      <c r="AI130" s="988"/>
      <c r="AJ130" s="989"/>
      <c r="AK130" s="990">
        <v>570079</v>
      </c>
      <c r="AL130" s="988"/>
      <c r="AM130" s="988"/>
      <c r="AN130" s="988"/>
      <c r="AO130" s="989"/>
      <c r="AP130" s="1102"/>
      <c r="AQ130" s="1103"/>
      <c r="AR130" s="1103"/>
      <c r="AS130" s="1103"/>
      <c r="AT130" s="1104"/>
      <c r="AU130" s="236"/>
      <c r="AV130" s="236"/>
      <c r="AW130" s="236"/>
      <c r="AX130" s="1094" t="s">
        <v>510</v>
      </c>
      <c r="AY130" s="952"/>
      <c r="AZ130" s="952"/>
      <c r="BA130" s="952"/>
      <c r="BB130" s="952"/>
      <c r="BC130" s="952"/>
      <c r="BD130" s="952"/>
      <c r="BE130" s="953"/>
      <c r="BF130" s="1130">
        <v>7.2</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511</v>
      </c>
      <c r="X131" s="1137"/>
      <c r="Y131" s="1137"/>
      <c r="Z131" s="1138"/>
      <c r="AA131" s="1033">
        <v>3572821</v>
      </c>
      <c r="AB131" s="1015"/>
      <c r="AC131" s="1015"/>
      <c r="AD131" s="1015"/>
      <c r="AE131" s="1016"/>
      <c r="AF131" s="1014">
        <v>3718701</v>
      </c>
      <c r="AG131" s="1015"/>
      <c r="AH131" s="1015"/>
      <c r="AI131" s="1015"/>
      <c r="AJ131" s="1016"/>
      <c r="AK131" s="1014">
        <v>3979685</v>
      </c>
      <c r="AL131" s="1015"/>
      <c r="AM131" s="1015"/>
      <c r="AN131" s="1015"/>
      <c r="AO131" s="1016"/>
      <c r="AP131" s="1139"/>
      <c r="AQ131" s="1140"/>
      <c r="AR131" s="1140"/>
      <c r="AS131" s="1140"/>
      <c r="AT131" s="1141"/>
      <c r="AU131" s="236"/>
      <c r="AV131" s="236"/>
      <c r="AW131" s="236"/>
      <c r="AX131" s="1112" t="s">
        <v>512</v>
      </c>
      <c r="AY131" s="755"/>
      <c r="AZ131" s="755"/>
      <c r="BA131" s="755"/>
      <c r="BB131" s="755"/>
      <c r="BC131" s="755"/>
      <c r="BD131" s="755"/>
      <c r="BE131" s="1066"/>
      <c r="BF131" s="1113">
        <v>18.5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513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514</v>
      </c>
      <c r="W132" s="1123"/>
      <c r="X132" s="1123"/>
      <c r="Y132" s="1123"/>
      <c r="Z132" s="1124"/>
      <c r="AA132" s="1125">
        <v>6.0340274530000002</v>
      </c>
      <c r="AB132" s="1126"/>
      <c r="AC132" s="1126"/>
      <c r="AD132" s="1126"/>
      <c r="AE132" s="1127"/>
      <c r="AF132" s="1128">
        <v>7.217143836</v>
      </c>
      <c r="AG132" s="1126"/>
      <c r="AH132" s="1126"/>
      <c r="AI132" s="1126"/>
      <c r="AJ132" s="1127"/>
      <c r="AK132" s="1128">
        <v>8.5956300559999992</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515</v>
      </c>
      <c r="W133" s="1106"/>
      <c r="X133" s="1106"/>
      <c r="Y133" s="1106"/>
      <c r="Z133" s="1107"/>
      <c r="AA133" s="1108">
        <v>7.5</v>
      </c>
      <c r="AB133" s="1109"/>
      <c r="AC133" s="1109"/>
      <c r="AD133" s="1109"/>
      <c r="AE133" s="1110"/>
      <c r="AF133" s="1108">
        <v>6.5</v>
      </c>
      <c r="AG133" s="1109"/>
      <c r="AH133" s="1109"/>
      <c r="AI133" s="1109"/>
      <c r="AJ133" s="1110"/>
      <c r="AK133" s="1108">
        <v>7.2</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zwsOd5QLUM1799XYCBwChstZoX9m36HX8RdaRifPg0ToMz4rhJmlkttVkkNHITVsokSoBihiNyYmMbkl+z7kg==" saltValue="8CHudvWrQiNH7PCvsjSZ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90" zoomScaleNormal="85" zoomScaleSheetLayoutView="90" workbookViewId="0">
      <selection activeCell="CN28" sqref="CN28:CN2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6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6JxtFiU7EBeGeiTeded8AsjOHmzOxbSA3SnD+g+Yte3nPF6oK86quJEqn6zZ0OxZ50BaVRAMonHBRh2qsrPuA==" saltValue="KVPaO/26wAb5PnF7C4Ss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Z52"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524</v>
      </c>
      <c r="AL9" s="1146"/>
      <c r="AM9" s="1146"/>
      <c r="AN9" s="1147"/>
      <c r="AO9" s="284">
        <v>997502</v>
      </c>
      <c r="AP9" s="284">
        <v>96452</v>
      </c>
      <c r="AQ9" s="285">
        <v>106927</v>
      </c>
      <c r="AR9" s="286">
        <v>-9.8000000000000007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525</v>
      </c>
      <c r="AL10" s="1146"/>
      <c r="AM10" s="1146"/>
      <c r="AN10" s="1147"/>
      <c r="AO10" s="287">
        <v>286012</v>
      </c>
      <c r="AP10" s="287">
        <v>27655</v>
      </c>
      <c r="AQ10" s="288">
        <v>15145</v>
      </c>
      <c r="AR10" s="289">
        <v>82.6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526</v>
      </c>
      <c r="AL11" s="1146"/>
      <c r="AM11" s="1146"/>
      <c r="AN11" s="1147"/>
      <c r="AO11" s="287" t="s">
        <v>527</v>
      </c>
      <c r="AP11" s="287" t="s">
        <v>527</v>
      </c>
      <c r="AQ11" s="288">
        <v>1510</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528</v>
      </c>
      <c r="AL12" s="1146"/>
      <c r="AM12" s="1146"/>
      <c r="AN12" s="1147"/>
      <c r="AO12" s="287" t="s">
        <v>527</v>
      </c>
      <c r="AP12" s="287" t="s">
        <v>527</v>
      </c>
      <c r="AQ12" s="288">
        <v>21</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529</v>
      </c>
      <c r="AL13" s="1146"/>
      <c r="AM13" s="1146"/>
      <c r="AN13" s="1147"/>
      <c r="AO13" s="287">
        <v>75257</v>
      </c>
      <c r="AP13" s="287">
        <v>7277</v>
      </c>
      <c r="AQ13" s="288">
        <v>4533</v>
      </c>
      <c r="AR13" s="289">
        <v>60.5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530</v>
      </c>
      <c r="AL14" s="1146"/>
      <c r="AM14" s="1146"/>
      <c r="AN14" s="1147"/>
      <c r="AO14" s="287">
        <v>37173</v>
      </c>
      <c r="AP14" s="287">
        <v>3594</v>
      </c>
      <c r="AQ14" s="288">
        <v>2422</v>
      </c>
      <c r="AR14" s="289">
        <v>48.4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531</v>
      </c>
      <c r="AL15" s="1149"/>
      <c r="AM15" s="1149"/>
      <c r="AN15" s="1150"/>
      <c r="AO15" s="287">
        <v>-67309</v>
      </c>
      <c r="AP15" s="287">
        <v>-6508</v>
      </c>
      <c r="AQ15" s="288">
        <v>-7979</v>
      </c>
      <c r="AR15" s="289">
        <v>-18.399999999999999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189</v>
      </c>
      <c r="AL16" s="1149"/>
      <c r="AM16" s="1149"/>
      <c r="AN16" s="1150"/>
      <c r="AO16" s="287">
        <v>1328635</v>
      </c>
      <c r="AP16" s="287">
        <v>128470</v>
      </c>
      <c r="AQ16" s="288">
        <v>122579</v>
      </c>
      <c r="AR16" s="289">
        <v>4.8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536</v>
      </c>
      <c r="AL21" s="1152"/>
      <c r="AM21" s="1152"/>
      <c r="AN21" s="1153"/>
      <c r="AO21" s="300">
        <v>10.35</v>
      </c>
      <c r="AP21" s="301">
        <v>10.66</v>
      </c>
      <c r="AQ21" s="302">
        <v>-0.31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537</v>
      </c>
      <c r="AL22" s="1152"/>
      <c r="AM22" s="1152"/>
      <c r="AN22" s="1153"/>
      <c r="AO22" s="305">
        <v>98.5</v>
      </c>
      <c r="AP22" s="306">
        <v>96.3</v>
      </c>
      <c r="AQ22" s="307">
        <v>2.2000000000000002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538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541</v>
      </c>
      <c r="AL32" s="1160"/>
      <c r="AM32" s="1160"/>
      <c r="AN32" s="1161"/>
      <c r="AO32" s="315">
        <v>801416</v>
      </c>
      <c r="AP32" s="315">
        <v>77491</v>
      </c>
      <c r="AQ32" s="316">
        <v>59977</v>
      </c>
      <c r="AR32" s="317">
        <v>29.2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542</v>
      </c>
      <c r="AL33" s="1160"/>
      <c r="AM33" s="1160"/>
      <c r="AN33" s="1161"/>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543</v>
      </c>
      <c r="AL34" s="1160"/>
      <c r="AM34" s="1160"/>
      <c r="AN34" s="1161"/>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544</v>
      </c>
      <c r="AL35" s="1160"/>
      <c r="AM35" s="1160"/>
      <c r="AN35" s="1161"/>
      <c r="AO35" s="315">
        <v>164628</v>
      </c>
      <c r="AP35" s="315">
        <v>15918</v>
      </c>
      <c r="AQ35" s="316">
        <v>16053</v>
      </c>
      <c r="AR35" s="317">
        <v>-0.8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545</v>
      </c>
      <c r="AL36" s="1160"/>
      <c r="AM36" s="1160"/>
      <c r="AN36" s="1161"/>
      <c r="AO36" s="315">
        <v>16635</v>
      </c>
      <c r="AP36" s="315">
        <v>1608</v>
      </c>
      <c r="AQ36" s="316">
        <v>3449</v>
      </c>
      <c r="AR36" s="317">
        <v>-53.4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546</v>
      </c>
      <c r="AL37" s="1160"/>
      <c r="AM37" s="1160"/>
      <c r="AN37" s="1161"/>
      <c r="AO37" s="315" t="s">
        <v>527</v>
      </c>
      <c r="AP37" s="315" t="s">
        <v>527</v>
      </c>
      <c r="AQ37" s="316">
        <v>404</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547</v>
      </c>
      <c r="AL38" s="1163"/>
      <c r="AM38" s="1163"/>
      <c r="AN38" s="1164"/>
      <c r="AO38" s="318" t="s">
        <v>527</v>
      </c>
      <c r="AP38" s="318" t="s">
        <v>527</v>
      </c>
      <c r="AQ38" s="319">
        <v>3</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548</v>
      </c>
      <c r="AL39" s="1163"/>
      <c r="AM39" s="1163"/>
      <c r="AN39" s="1164"/>
      <c r="AO39" s="315">
        <v>-70521</v>
      </c>
      <c r="AP39" s="315">
        <v>-6819</v>
      </c>
      <c r="AQ39" s="316">
        <v>-3105</v>
      </c>
      <c r="AR39" s="317">
        <v>119.6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549</v>
      </c>
      <c r="AL40" s="1160"/>
      <c r="AM40" s="1160"/>
      <c r="AN40" s="1161"/>
      <c r="AO40" s="315">
        <v>-570079</v>
      </c>
      <c r="AP40" s="315">
        <v>-55123</v>
      </c>
      <c r="AQ40" s="316">
        <v>-51549</v>
      </c>
      <c r="AR40" s="317">
        <v>6.9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301</v>
      </c>
      <c r="AL41" s="1166"/>
      <c r="AM41" s="1166"/>
      <c r="AN41" s="1167"/>
      <c r="AO41" s="315">
        <v>342079</v>
      </c>
      <c r="AP41" s="315">
        <v>33077</v>
      </c>
      <c r="AQ41" s="316">
        <v>25231</v>
      </c>
      <c r="AR41" s="317">
        <v>31.1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519</v>
      </c>
      <c r="AN49" s="1156" t="s">
        <v>553</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1793230</v>
      </c>
      <c r="AN51" s="337">
        <v>163511</v>
      </c>
      <c r="AO51" s="338">
        <v>40.6</v>
      </c>
      <c r="AP51" s="339">
        <v>90072</v>
      </c>
      <c r="AQ51" s="340">
        <v>13.3</v>
      </c>
      <c r="AR51" s="341">
        <v>27.3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414129</v>
      </c>
      <c r="AN52" s="345">
        <v>37761</v>
      </c>
      <c r="AO52" s="346">
        <v>-41.6</v>
      </c>
      <c r="AP52" s="347">
        <v>46083</v>
      </c>
      <c r="AQ52" s="348">
        <v>3.2</v>
      </c>
      <c r="AR52" s="349">
        <v>-44.8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1201796</v>
      </c>
      <c r="AN53" s="337">
        <v>111391</v>
      </c>
      <c r="AO53" s="338">
        <v>-31.9</v>
      </c>
      <c r="AP53" s="339">
        <v>88328</v>
      </c>
      <c r="AQ53" s="340">
        <v>-1.9</v>
      </c>
      <c r="AR53" s="341">
        <v>-30</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365027</v>
      </c>
      <c r="AN54" s="345">
        <v>33833</v>
      </c>
      <c r="AO54" s="346">
        <v>-10.4</v>
      </c>
      <c r="AP54" s="347">
        <v>49013</v>
      </c>
      <c r="AQ54" s="348">
        <v>6.4</v>
      </c>
      <c r="AR54" s="349">
        <v>-16.8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957503</v>
      </c>
      <c r="AN55" s="337">
        <v>89814</v>
      </c>
      <c r="AO55" s="338">
        <v>-19.399999999999999</v>
      </c>
      <c r="AP55" s="339">
        <v>103390</v>
      </c>
      <c r="AQ55" s="340">
        <v>17.100000000000001</v>
      </c>
      <c r="AR55" s="341">
        <v>-36.5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358540</v>
      </c>
      <c r="AN56" s="345">
        <v>33631</v>
      </c>
      <c r="AO56" s="346">
        <v>-0.6</v>
      </c>
      <c r="AP56" s="347">
        <v>51269</v>
      </c>
      <c r="AQ56" s="348">
        <v>4.5999999999999996</v>
      </c>
      <c r="AR56" s="349">
        <v>-5.2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1111003</v>
      </c>
      <c r="AN57" s="337">
        <v>105800</v>
      </c>
      <c r="AO57" s="338">
        <v>17.8</v>
      </c>
      <c r="AP57" s="339">
        <v>117234</v>
      </c>
      <c r="AQ57" s="340">
        <v>13.4</v>
      </c>
      <c r="AR57" s="341">
        <v>4.4000000000000004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530198</v>
      </c>
      <c r="AN58" s="345">
        <v>50490</v>
      </c>
      <c r="AO58" s="346">
        <v>50.1</v>
      </c>
      <c r="AP58" s="347">
        <v>59796</v>
      </c>
      <c r="AQ58" s="348">
        <v>16.600000000000001</v>
      </c>
      <c r="AR58" s="349">
        <v>33.5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1333957</v>
      </c>
      <c r="AN59" s="337">
        <v>128984</v>
      </c>
      <c r="AO59" s="338">
        <v>21.9</v>
      </c>
      <c r="AP59" s="339">
        <v>97758</v>
      </c>
      <c r="AQ59" s="340">
        <v>-16.600000000000001</v>
      </c>
      <c r="AR59" s="341">
        <v>38.5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331179</v>
      </c>
      <c r="AN60" s="345">
        <v>32023</v>
      </c>
      <c r="AO60" s="346">
        <v>-36.6</v>
      </c>
      <c r="AP60" s="347">
        <v>45946</v>
      </c>
      <c r="AQ60" s="348">
        <v>-23.2</v>
      </c>
      <c r="AR60" s="349">
        <v>-13.4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1279498</v>
      </c>
      <c r="AN61" s="352">
        <v>119900</v>
      </c>
      <c r="AO61" s="353">
        <v>5.8</v>
      </c>
      <c r="AP61" s="354">
        <v>99356</v>
      </c>
      <c r="AQ61" s="355">
        <v>5.0999999999999996</v>
      </c>
      <c r="AR61" s="341">
        <v>0.7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399815</v>
      </c>
      <c r="AN62" s="345">
        <v>37548</v>
      </c>
      <c r="AO62" s="346">
        <v>-7.8</v>
      </c>
      <c r="AP62" s="347">
        <v>50421</v>
      </c>
      <c r="AQ62" s="348">
        <v>1.5</v>
      </c>
      <c r="AR62" s="349">
        <v>-9.3000000000000007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MYI+s326HNbWcnCPP6IiGd0n24Em5PRQu3BrrmoPCj9GUtm53bc8ekL03bcmfGQ526Nkjc8PQINF6eAQz2aM3A==" saltValue="vQKricv5Z/njVjRA4HQI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FrzF68hA30O15INFzWnAe8YOeALEUCq1XVwgV1T17auzdBC5ZLPn45B+R2IWiInSoiEqX2RddwAj8fEJ2MjMDw==" saltValue="597rH0dh2TFJmjytWAsV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1Ijt+vkI33V+2ZWPjbOvVWKnoCope9b30x+D16HIdYrmmM5ITb5GgwjTs2RsgS7RHSEB4hlEC9TWvNsD83tp8A==" saltValue="i+TvRbBeOFJOPF9YrGw3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8" t="s">
        <v>3</v>
      </c>
      <c r="D47" s="1168"/>
      <c r="E47" s="1169"/>
      <c r="F47" s="11">
        <v>12.57</v>
      </c>
      <c r="G47" s="12">
        <v>12.6</v>
      </c>
      <c r="H47" s="12">
        <v>12.5</v>
      </c>
      <c r="I47" s="12">
        <v>12.1</v>
      </c>
      <c r="J47" s="13">
        <v>13.72</v>
      </c>
    </row>
    <row r="48" spans="2:10" ht="57.75" customHeight="1" x14ac:dyDescent="0.15">
      <c r="B48" s="14"/>
      <c r="C48" s="1170" t="s">
        <v>4</v>
      </c>
      <c r="D48" s="1170"/>
      <c r="E48" s="1171"/>
      <c r="F48" s="15">
        <v>5.29</v>
      </c>
      <c r="G48" s="16">
        <v>7.78</v>
      </c>
      <c r="H48" s="16">
        <v>5.63</v>
      </c>
      <c r="I48" s="16">
        <v>9.51</v>
      </c>
      <c r="J48" s="17">
        <v>9.9700000000000006</v>
      </c>
    </row>
    <row r="49" spans="2:10" ht="57.75" customHeight="1" thickBot="1" x14ac:dyDescent="0.2">
      <c r="B49" s="18"/>
      <c r="C49" s="1172" t="s">
        <v>5</v>
      </c>
      <c r="D49" s="1172"/>
      <c r="E49" s="1173"/>
      <c r="F49" s="19">
        <v>0.19</v>
      </c>
      <c r="G49" s="20">
        <v>2.48</v>
      </c>
      <c r="H49" s="20" t="s">
        <v>574</v>
      </c>
      <c r="I49" s="20">
        <v>4.0599999999999996</v>
      </c>
      <c r="J49" s="21">
        <v>3.11</v>
      </c>
    </row>
    <row r="50" spans="2:10" x14ac:dyDescent="0.15"/>
  </sheetData>
  <sheetProtection algorithmName="SHA-512" hashValue="lWmKQaIu+n/58ngeN3LeJ5DUQeKBcWY6GekN46vGptwFLx3GqgFXQ74Y/fLEClgTC+Io1fr7ZXBVoRFVaCMUnw==" saltValue="kt9ETbPs5TJSsA4Qc+FL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80" t="s">
        <v>575</v>
      </c>
      <c r="D34" s="1180"/>
      <c r="E34" s="1181"/>
      <c r="F34" s="32">
        <v>5.29</v>
      </c>
      <c r="G34" s="33">
        <v>7.78</v>
      </c>
      <c r="H34" s="33">
        <v>5.63</v>
      </c>
      <c r="I34" s="33">
        <v>9.51</v>
      </c>
      <c r="J34" s="34">
        <v>9.9700000000000006</v>
      </c>
      <c r="K34" s="22"/>
      <c r="L34" s="22"/>
      <c r="M34" s="22"/>
      <c r="N34" s="22"/>
      <c r="O34" s="22"/>
      <c r="P34" s="22"/>
    </row>
    <row r="35" spans="1:16" ht="39" customHeight="1" x14ac:dyDescent="0.15">
      <c r="A35" s="22"/>
      <c r="B35" s="35"/>
      <c r="C35" s="1174" t="s">
        <v>576</v>
      </c>
      <c r="D35" s="1175"/>
      <c r="E35" s="1176"/>
      <c r="F35" s="36">
        <v>7.66</v>
      </c>
      <c r="G35" s="37">
        <v>8.16</v>
      </c>
      <c r="H35" s="37">
        <v>8.9499999999999993</v>
      </c>
      <c r="I35" s="37">
        <v>9.2100000000000009</v>
      </c>
      <c r="J35" s="38">
        <v>9.3000000000000007</v>
      </c>
      <c r="K35" s="22"/>
      <c r="L35" s="22"/>
      <c r="M35" s="22"/>
      <c r="N35" s="22"/>
      <c r="O35" s="22"/>
      <c r="P35" s="22"/>
    </row>
    <row r="36" spans="1:16" ht="39" customHeight="1" x14ac:dyDescent="0.15">
      <c r="A36" s="22"/>
      <c r="B36" s="35"/>
      <c r="C36" s="1174" t="s">
        <v>577</v>
      </c>
      <c r="D36" s="1175"/>
      <c r="E36" s="1176"/>
      <c r="F36" s="36">
        <v>7.4</v>
      </c>
      <c r="G36" s="37">
        <v>6.33</v>
      </c>
      <c r="H36" s="37">
        <v>5.25</v>
      </c>
      <c r="I36" s="37">
        <v>3.79</v>
      </c>
      <c r="J36" s="38">
        <v>3.5</v>
      </c>
      <c r="K36" s="22"/>
      <c r="L36" s="22"/>
      <c r="M36" s="22"/>
      <c r="N36" s="22"/>
      <c r="O36" s="22"/>
      <c r="P36" s="22"/>
    </row>
    <row r="37" spans="1:16" ht="39" customHeight="1" x14ac:dyDescent="0.15">
      <c r="A37" s="22"/>
      <c r="B37" s="35"/>
      <c r="C37" s="1174" t="s">
        <v>578</v>
      </c>
      <c r="D37" s="1175"/>
      <c r="E37" s="1176"/>
      <c r="F37" s="36">
        <v>0.96</v>
      </c>
      <c r="G37" s="37">
        <v>0.86</v>
      </c>
      <c r="H37" s="37">
        <v>1.62</v>
      </c>
      <c r="I37" s="37">
        <v>1.25</v>
      </c>
      <c r="J37" s="38">
        <v>1.63</v>
      </c>
      <c r="K37" s="22"/>
      <c r="L37" s="22"/>
      <c r="M37" s="22"/>
      <c r="N37" s="22"/>
      <c r="O37" s="22"/>
      <c r="P37" s="22"/>
    </row>
    <row r="38" spans="1:16" ht="39" customHeight="1" x14ac:dyDescent="0.15">
      <c r="A38" s="22"/>
      <c r="B38" s="35"/>
      <c r="C38" s="1174" t="s">
        <v>579</v>
      </c>
      <c r="D38" s="1175"/>
      <c r="E38" s="1176"/>
      <c r="F38" s="36">
        <v>2.95</v>
      </c>
      <c r="G38" s="37">
        <v>3.04</v>
      </c>
      <c r="H38" s="37">
        <v>3.06</v>
      </c>
      <c r="I38" s="37">
        <v>1.97</v>
      </c>
      <c r="J38" s="38">
        <v>1.2</v>
      </c>
      <c r="K38" s="22"/>
      <c r="L38" s="22"/>
      <c r="M38" s="22"/>
      <c r="N38" s="22"/>
      <c r="O38" s="22"/>
      <c r="P38" s="22"/>
    </row>
    <row r="39" spans="1:16" ht="39" customHeight="1" x14ac:dyDescent="0.15">
      <c r="A39" s="22"/>
      <c r="B39" s="35"/>
      <c r="C39" s="1174" t="s">
        <v>580</v>
      </c>
      <c r="D39" s="1175"/>
      <c r="E39" s="1176"/>
      <c r="F39" s="36" t="s">
        <v>581</v>
      </c>
      <c r="G39" s="37">
        <v>0.01</v>
      </c>
      <c r="H39" s="37">
        <v>0.12</v>
      </c>
      <c r="I39" s="37">
        <v>0.18</v>
      </c>
      <c r="J39" s="38">
        <v>0.25</v>
      </c>
      <c r="K39" s="22"/>
      <c r="L39" s="22"/>
      <c r="M39" s="22"/>
      <c r="N39" s="22"/>
      <c r="O39" s="22"/>
      <c r="P39" s="22"/>
    </row>
    <row r="40" spans="1:16" ht="39" customHeight="1" x14ac:dyDescent="0.15">
      <c r="A40" s="22"/>
      <c r="B40" s="35"/>
      <c r="C40" s="1174" t="s">
        <v>582</v>
      </c>
      <c r="D40" s="1175"/>
      <c r="E40" s="1176"/>
      <c r="F40" s="36">
        <v>0.01</v>
      </c>
      <c r="G40" s="37">
        <v>0.02</v>
      </c>
      <c r="H40" s="37">
        <v>0.04</v>
      </c>
      <c r="I40" s="37">
        <v>0.04</v>
      </c>
      <c r="J40" s="38">
        <v>0.17</v>
      </c>
      <c r="K40" s="22"/>
      <c r="L40" s="22"/>
      <c r="M40" s="22"/>
      <c r="N40" s="22"/>
      <c r="O40" s="22"/>
      <c r="P40" s="22"/>
    </row>
    <row r="41" spans="1:16" ht="39" customHeight="1" x14ac:dyDescent="0.15">
      <c r="A41" s="22"/>
      <c r="B41" s="35"/>
      <c r="C41" s="1174" t="s">
        <v>583</v>
      </c>
      <c r="D41" s="1175"/>
      <c r="E41" s="1176"/>
      <c r="F41" s="36">
        <v>0.04</v>
      </c>
      <c r="G41" s="37">
        <v>7.0000000000000007E-2</v>
      </c>
      <c r="H41" s="37">
        <v>0.09</v>
      </c>
      <c r="I41" s="37">
        <v>0.11</v>
      </c>
      <c r="J41" s="38">
        <v>0.06</v>
      </c>
      <c r="K41" s="22"/>
      <c r="L41" s="22"/>
      <c r="M41" s="22"/>
      <c r="N41" s="22"/>
      <c r="O41" s="22"/>
      <c r="P41" s="22"/>
    </row>
    <row r="42" spans="1:16" ht="39" customHeight="1" x14ac:dyDescent="0.15">
      <c r="A42" s="22"/>
      <c r="B42" s="39"/>
      <c r="C42" s="1174" t="s">
        <v>584</v>
      </c>
      <c r="D42" s="1175"/>
      <c r="E42" s="1176"/>
      <c r="F42" s="36" t="s">
        <v>527</v>
      </c>
      <c r="G42" s="37" t="s">
        <v>527</v>
      </c>
      <c r="H42" s="37" t="s">
        <v>527</v>
      </c>
      <c r="I42" s="37" t="s">
        <v>527</v>
      </c>
      <c r="J42" s="38" t="s">
        <v>527</v>
      </c>
      <c r="K42" s="22"/>
      <c r="L42" s="22"/>
      <c r="M42" s="22"/>
      <c r="N42" s="22"/>
      <c r="O42" s="22"/>
      <c r="P42" s="22"/>
    </row>
    <row r="43" spans="1:16" ht="39" customHeight="1" thickBot="1" x14ac:dyDescent="0.2">
      <c r="A43" s="22"/>
      <c r="B43" s="40"/>
      <c r="C43" s="1177" t="s">
        <v>585</v>
      </c>
      <c r="D43" s="1178"/>
      <c r="E43" s="1179"/>
      <c r="F43" s="41">
        <v>0</v>
      </c>
      <c r="G43" s="42">
        <v>0</v>
      </c>
      <c r="H43" s="42">
        <v>0.04</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Ct3I4copp8qteeUjen3oWW4B8KfcMNbpfq3VusSrFDJxZbbbwmvR1v+S6BLhGSrvKU3kmF4KPenJlbC5wSXmw==" saltValue="a223imzWZUJ2U0Sd9WC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751</v>
      </c>
      <c r="L45" s="60">
        <v>734</v>
      </c>
      <c r="M45" s="60">
        <v>757</v>
      </c>
      <c r="N45" s="60">
        <v>785</v>
      </c>
      <c r="O45" s="61">
        <v>801</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15">
      <c r="A48" s="48"/>
      <c r="B48" s="1184"/>
      <c r="C48" s="1185"/>
      <c r="D48" s="62"/>
      <c r="E48" s="1190" t="s">
        <v>15</v>
      </c>
      <c r="F48" s="1190"/>
      <c r="G48" s="1190"/>
      <c r="H48" s="1190"/>
      <c r="I48" s="1190"/>
      <c r="J48" s="1191"/>
      <c r="K48" s="63">
        <v>149</v>
      </c>
      <c r="L48" s="64">
        <v>138</v>
      </c>
      <c r="M48" s="64">
        <v>140</v>
      </c>
      <c r="N48" s="64">
        <v>158</v>
      </c>
      <c r="O48" s="65">
        <v>165</v>
      </c>
      <c r="P48" s="48"/>
      <c r="Q48" s="48"/>
      <c r="R48" s="48"/>
      <c r="S48" s="48"/>
      <c r="T48" s="48"/>
      <c r="U48" s="48"/>
    </row>
    <row r="49" spans="1:21" ht="30.75" customHeight="1" x14ac:dyDescent="0.15">
      <c r="A49" s="48"/>
      <c r="B49" s="1184"/>
      <c r="C49" s="1185"/>
      <c r="D49" s="62"/>
      <c r="E49" s="1190" t="s">
        <v>16</v>
      </c>
      <c r="F49" s="1190"/>
      <c r="G49" s="1190"/>
      <c r="H49" s="1190"/>
      <c r="I49" s="1190"/>
      <c r="J49" s="1191"/>
      <c r="K49" s="63">
        <v>36</v>
      </c>
      <c r="L49" s="64">
        <v>12</v>
      </c>
      <c r="M49" s="64">
        <v>12</v>
      </c>
      <c r="N49" s="64">
        <v>12</v>
      </c>
      <c r="O49" s="65">
        <v>17</v>
      </c>
      <c r="P49" s="48"/>
      <c r="Q49" s="48"/>
      <c r="R49" s="48"/>
      <c r="S49" s="48"/>
      <c r="T49" s="48"/>
      <c r="U49" s="48"/>
    </row>
    <row r="50" spans="1:21" ht="30.75" customHeight="1" x14ac:dyDescent="0.15">
      <c r="A50" s="48"/>
      <c r="B50" s="1184"/>
      <c r="C50" s="1185"/>
      <c r="D50" s="62"/>
      <c r="E50" s="1190" t="s">
        <v>17</v>
      </c>
      <c r="F50" s="1190"/>
      <c r="G50" s="1190"/>
      <c r="H50" s="1190"/>
      <c r="I50" s="1190"/>
      <c r="J50" s="1191"/>
      <c r="K50" s="63">
        <v>119</v>
      </c>
      <c r="L50" s="64" t="s">
        <v>527</v>
      </c>
      <c r="M50" s="64" t="s">
        <v>527</v>
      </c>
      <c r="N50" s="64" t="s">
        <v>527</v>
      </c>
      <c r="O50" s="65" t="s">
        <v>527</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527</v>
      </c>
      <c r="L51" s="64" t="s">
        <v>527</v>
      </c>
      <c r="M51" s="64" t="s">
        <v>527</v>
      </c>
      <c r="N51" s="64" t="s">
        <v>527</v>
      </c>
      <c r="O51" s="65" t="s">
        <v>527</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688</v>
      </c>
      <c r="L52" s="64">
        <v>661</v>
      </c>
      <c r="M52" s="64">
        <v>693</v>
      </c>
      <c r="N52" s="64">
        <v>687</v>
      </c>
      <c r="O52" s="65">
        <v>641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367</v>
      </c>
      <c r="L53" s="69">
        <v>223</v>
      </c>
      <c r="M53" s="69">
        <v>216</v>
      </c>
      <c r="N53" s="69">
        <v>268</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KS/7kyG4oNsk7EPTKub6cChNjZFzuW1IEYd2ed0SdCdvbYCed3OG3XwKj6AUwYZQK3Zhc2kPTlc/i2EBKdoSA==" saltValue="g2QCeg8prJ6JwAPtcIsr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08" t="s">
        <v>30</v>
      </c>
      <c r="C41" s="1209"/>
      <c r="D41" s="102"/>
      <c r="E41" s="1214" t="s">
        <v>31</v>
      </c>
      <c r="F41" s="1214"/>
      <c r="G41" s="1214"/>
      <c r="H41" s="1215"/>
      <c r="I41" s="358">
        <v>8546</v>
      </c>
      <c r="J41" s="359">
        <v>8411</v>
      </c>
      <c r="K41" s="359">
        <v>8041</v>
      </c>
      <c r="L41" s="359">
        <v>7684</v>
      </c>
      <c r="M41" s="360">
        <v>7428</v>
      </c>
    </row>
    <row r="42" spans="2:13" ht="27.75" customHeight="1" x14ac:dyDescent="0.15">
      <c r="B42" s="1210"/>
      <c r="C42" s="1211"/>
      <c r="D42" s="103"/>
      <c r="E42" s="1216" t="s">
        <v>32</v>
      </c>
      <c r="F42" s="1216"/>
      <c r="G42" s="1216"/>
      <c r="H42" s="1217"/>
      <c r="I42" s="361" t="s">
        <v>527</v>
      </c>
      <c r="J42" s="362" t="s">
        <v>527</v>
      </c>
      <c r="K42" s="362" t="s">
        <v>527</v>
      </c>
      <c r="L42" s="362" t="s">
        <v>527</v>
      </c>
      <c r="M42" s="363" t="s">
        <v>527</v>
      </c>
    </row>
    <row r="43" spans="2:13" ht="27.75" customHeight="1" x14ac:dyDescent="0.15">
      <c r="B43" s="1210"/>
      <c r="C43" s="1211"/>
      <c r="D43" s="103"/>
      <c r="E43" s="1216" t="s">
        <v>33</v>
      </c>
      <c r="F43" s="1216"/>
      <c r="G43" s="1216"/>
      <c r="H43" s="1217"/>
      <c r="I43" s="361">
        <v>1968</v>
      </c>
      <c r="J43" s="362">
        <v>1971</v>
      </c>
      <c r="K43" s="362">
        <v>1861</v>
      </c>
      <c r="L43" s="362">
        <v>1829</v>
      </c>
      <c r="M43" s="363">
        <v>1676</v>
      </c>
    </row>
    <row r="44" spans="2:13" ht="27.75" customHeight="1" x14ac:dyDescent="0.15">
      <c r="B44" s="1210"/>
      <c r="C44" s="1211"/>
      <c r="D44" s="103"/>
      <c r="E44" s="1216" t="s">
        <v>34</v>
      </c>
      <c r="F44" s="1216"/>
      <c r="G44" s="1216"/>
      <c r="H44" s="1217"/>
      <c r="I44" s="361">
        <v>77</v>
      </c>
      <c r="J44" s="362">
        <v>101</v>
      </c>
      <c r="K44" s="362">
        <v>91</v>
      </c>
      <c r="L44" s="362">
        <v>99</v>
      </c>
      <c r="M44" s="363">
        <v>84</v>
      </c>
    </row>
    <row r="45" spans="2:13" ht="27.75" customHeight="1" x14ac:dyDescent="0.15">
      <c r="B45" s="1210"/>
      <c r="C45" s="1211"/>
      <c r="D45" s="103"/>
      <c r="E45" s="1216" t="s">
        <v>35</v>
      </c>
      <c r="F45" s="1216"/>
      <c r="G45" s="1216"/>
      <c r="H45" s="1217"/>
      <c r="I45" s="361">
        <v>1080</v>
      </c>
      <c r="J45" s="362">
        <v>1031</v>
      </c>
      <c r="K45" s="362">
        <v>976</v>
      </c>
      <c r="L45" s="362">
        <v>897</v>
      </c>
      <c r="M45" s="363">
        <v>922</v>
      </c>
    </row>
    <row r="46" spans="2:13" ht="27.75" customHeight="1" x14ac:dyDescent="0.15">
      <c r="B46" s="1210"/>
      <c r="C46" s="1211"/>
      <c r="D46" s="104"/>
      <c r="E46" s="1216" t="s">
        <v>36</v>
      </c>
      <c r="F46" s="1216"/>
      <c r="G46" s="1216"/>
      <c r="H46" s="1217"/>
      <c r="I46" s="361" t="s">
        <v>527</v>
      </c>
      <c r="J46" s="362" t="s">
        <v>527</v>
      </c>
      <c r="K46" s="362" t="s">
        <v>527</v>
      </c>
      <c r="L46" s="362" t="s">
        <v>527</v>
      </c>
      <c r="M46" s="363" t="s">
        <v>527</v>
      </c>
    </row>
    <row r="47" spans="2:13" ht="27.75" customHeight="1" x14ac:dyDescent="0.15">
      <c r="B47" s="1210"/>
      <c r="C47" s="1211"/>
      <c r="D47" s="105"/>
      <c r="E47" s="1218" t="s">
        <v>37</v>
      </c>
      <c r="F47" s="1219"/>
      <c r="G47" s="1219"/>
      <c r="H47" s="1220"/>
      <c r="I47" s="361" t="s">
        <v>527</v>
      </c>
      <c r="J47" s="362" t="s">
        <v>527</v>
      </c>
      <c r="K47" s="362" t="s">
        <v>527</v>
      </c>
      <c r="L47" s="362" t="s">
        <v>527</v>
      </c>
      <c r="M47" s="363" t="s">
        <v>527</v>
      </c>
    </row>
    <row r="48" spans="2:13" ht="27.75" customHeight="1" x14ac:dyDescent="0.15">
      <c r="B48" s="1210"/>
      <c r="C48" s="1211"/>
      <c r="D48" s="103"/>
      <c r="E48" s="1216" t="s">
        <v>38</v>
      </c>
      <c r="F48" s="1216"/>
      <c r="G48" s="1216"/>
      <c r="H48" s="1217"/>
      <c r="I48" s="361" t="s">
        <v>527</v>
      </c>
      <c r="J48" s="362" t="s">
        <v>527</v>
      </c>
      <c r="K48" s="362" t="s">
        <v>527</v>
      </c>
      <c r="L48" s="362" t="s">
        <v>527</v>
      </c>
      <c r="M48" s="363" t="s">
        <v>527</v>
      </c>
    </row>
    <row r="49" spans="2:13" ht="27.75" customHeight="1" x14ac:dyDescent="0.15">
      <c r="B49" s="1212"/>
      <c r="C49" s="1213"/>
      <c r="D49" s="103"/>
      <c r="E49" s="1216" t="s">
        <v>39</v>
      </c>
      <c r="F49" s="1216"/>
      <c r="G49" s="1216"/>
      <c r="H49" s="1217"/>
      <c r="I49" s="361" t="s">
        <v>527</v>
      </c>
      <c r="J49" s="362" t="s">
        <v>527</v>
      </c>
      <c r="K49" s="362" t="s">
        <v>527</v>
      </c>
      <c r="L49" s="362" t="s">
        <v>527</v>
      </c>
      <c r="M49" s="363" t="s">
        <v>527</v>
      </c>
    </row>
    <row r="50" spans="2:13" ht="27.75" customHeight="1" x14ac:dyDescent="0.15">
      <c r="B50" s="1221" t="s">
        <v>40</v>
      </c>
      <c r="C50" s="1222"/>
      <c r="D50" s="106"/>
      <c r="E50" s="1216" t="s">
        <v>41</v>
      </c>
      <c r="F50" s="1216"/>
      <c r="G50" s="1216"/>
      <c r="H50" s="1217"/>
      <c r="I50" s="361">
        <v>2350</v>
      </c>
      <c r="J50" s="362">
        <v>2258</v>
      </c>
      <c r="K50" s="362">
        <v>2511</v>
      </c>
      <c r="L50" s="362">
        <v>2661</v>
      </c>
      <c r="M50" s="363">
        <v>3318</v>
      </c>
    </row>
    <row r="51" spans="2:13" ht="27.75" customHeight="1" x14ac:dyDescent="0.15">
      <c r="B51" s="1210"/>
      <c r="C51" s="1211"/>
      <c r="D51" s="103"/>
      <c r="E51" s="1216" t="s">
        <v>42</v>
      </c>
      <c r="F51" s="1216"/>
      <c r="G51" s="1216"/>
      <c r="H51" s="1217"/>
      <c r="I51" s="361">
        <v>980</v>
      </c>
      <c r="J51" s="362">
        <v>1096</v>
      </c>
      <c r="K51" s="362">
        <v>1046</v>
      </c>
      <c r="L51" s="362">
        <v>987</v>
      </c>
      <c r="M51" s="363">
        <v>922</v>
      </c>
    </row>
    <row r="52" spans="2:13" ht="27.75" customHeight="1" x14ac:dyDescent="0.15">
      <c r="B52" s="1212"/>
      <c r="C52" s="1213"/>
      <c r="D52" s="103"/>
      <c r="E52" s="1216" t="s">
        <v>43</v>
      </c>
      <c r="F52" s="1216"/>
      <c r="G52" s="1216"/>
      <c r="H52" s="1217"/>
      <c r="I52" s="361">
        <v>6163</v>
      </c>
      <c r="J52" s="362">
        <v>6166</v>
      </c>
      <c r="K52" s="362">
        <v>5960</v>
      </c>
      <c r="L52" s="362">
        <v>5489</v>
      </c>
      <c r="M52" s="363">
        <v>5131</v>
      </c>
    </row>
    <row r="53" spans="2:13" ht="27.75" customHeight="1" thickBot="1" x14ac:dyDescent="0.2">
      <c r="B53" s="1223" t="s">
        <v>44</v>
      </c>
      <c r="C53" s="1224"/>
      <c r="D53" s="107"/>
      <c r="E53" s="1225" t="s">
        <v>45</v>
      </c>
      <c r="F53" s="1225"/>
      <c r="G53" s="1225"/>
      <c r="H53" s="1226"/>
      <c r="I53" s="364">
        <v>2179</v>
      </c>
      <c r="J53" s="365">
        <v>1994</v>
      </c>
      <c r="K53" s="365">
        <v>1452</v>
      </c>
      <c r="L53" s="365">
        <v>1371</v>
      </c>
      <c r="M53" s="366">
        <v>739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2xHvE9nsVx5pWuAFsMk3cOyKxYay/mO12rlFI3sqHrE31RI5Y1ez/9X+arjplOfY9EfrPltWmDPMUGuaI+FAQ==" saltValue="zhy9Z6BVJ8Mvtfm+Ha5X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5" t="s">
        <v>48</v>
      </c>
      <c r="D55" s="1235"/>
      <c r="E55" s="1236"/>
      <c r="F55" s="119">
        <v>524</v>
      </c>
      <c r="G55" s="119">
        <v>524</v>
      </c>
      <c r="H55" s="120">
        <v>624</v>
      </c>
    </row>
    <row r="56" spans="2:8" ht="52.5" customHeight="1" x14ac:dyDescent="0.15">
      <c r="B56" s="121"/>
      <c r="C56" s="1237" t="s">
        <v>49</v>
      </c>
      <c r="D56" s="1237"/>
      <c r="E56" s="1238"/>
      <c r="F56" s="122">
        <v>207</v>
      </c>
      <c r="G56" s="122">
        <v>207</v>
      </c>
      <c r="H56" s="123">
        <v>256</v>
      </c>
    </row>
    <row r="57" spans="2:8" ht="53.25" customHeight="1" x14ac:dyDescent="0.15">
      <c r="B57" s="121"/>
      <c r="C57" s="1239" t="s">
        <v>50</v>
      </c>
      <c r="D57" s="1239"/>
      <c r="E57" s="1240"/>
      <c r="F57" s="124">
        <v>1605</v>
      </c>
      <c r="G57" s="124">
        <v>1675</v>
      </c>
      <c r="H57" s="125">
        <v>2100</v>
      </c>
    </row>
    <row r="58" spans="2:8" ht="45.75" customHeight="1" x14ac:dyDescent="0.15">
      <c r="B58" s="126"/>
      <c r="C58" s="1227" t="s">
        <v>596</v>
      </c>
      <c r="D58" s="1228"/>
      <c r="E58" s="1229"/>
      <c r="F58" s="127">
        <v>950</v>
      </c>
      <c r="G58" s="127">
        <v>1006</v>
      </c>
      <c r="H58" s="128">
        <v>1210</v>
      </c>
    </row>
    <row r="59" spans="2:8" ht="45.75" customHeight="1" x14ac:dyDescent="0.15">
      <c r="B59" s="126"/>
      <c r="C59" s="1227" t="s">
        <v>597</v>
      </c>
      <c r="D59" s="1228"/>
      <c r="E59" s="1229"/>
      <c r="F59" s="127">
        <v>154</v>
      </c>
      <c r="G59" s="127">
        <v>208</v>
      </c>
      <c r="H59" s="128">
        <v>347</v>
      </c>
    </row>
    <row r="60" spans="2:8" ht="45.75" customHeight="1" x14ac:dyDescent="0.15">
      <c r="B60" s="126"/>
      <c r="C60" s="1227" t="s">
        <v>598</v>
      </c>
      <c r="D60" s="1228"/>
      <c r="E60" s="1229"/>
      <c r="F60" s="127">
        <v>149</v>
      </c>
      <c r="G60" s="127">
        <v>133</v>
      </c>
      <c r="H60" s="128">
        <v>182</v>
      </c>
    </row>
    <row r="61" spans="2:8" ht="45.75" customHeight="1" x14ac:dyDescent="0.15">
      <c r="B61" s="126"/>
      <c r="C61" s="1227" t="s">
        <v>600</v>
      </c>
      <c r="D61" s="1228"/>
      <c r="E61" s="1229"/>
      <c r="F61" s="127">
        <v>201</v>
      </c>
      <c r="G61" s="127">
        <v>186</v>
      </c>
      <c r="H61" s="128">
        <v>173</v>
      </c>
    </row>
    <row r="62" spans="2:8" ht="45.75" customHeight="1" thickBot="1" x14ac:dyDescent="0.2">
      <c r="B62" s="129"/>
      <c r="C62" s="1230" t="s">
        <v>599</v>
      </c>
      <c r="D62" s="1231"/>
      <c r="E62" s="1232"/>
      <c r="F62" s="130">
        <v>33</v>
      </c>
      <c r="G62" s="130">
        <v>29</v>
      </c>
      <c r="H62" s="131">
        <v>59</v>
      </c>
    </row>
    <row r="63" spans="2:8" ht="52.5" customHeight="1" thickBot="1" x14ac:dyDescent="0.2">
      <c r="B63" s="132"/>
      <c r="C63" s="1233" t="s">
        <v>51</v>
      </c>
      <c r="D63" s="1233"/>
      <c r="E63" s="1234"/>
      <c r="F63" s="133">
        <v>2337</v>
      </c>
      <c r="G63" s="133">
        <v>2407</v>
      </c>
      <c r="H63" s="134">
        <v>2980</v>
      </c>
    </row>
    <row r="64" spans="2:8" x14ac:dyDescent="0.15"/>
  </sheetData>
  <sheetProtection algorithmName="SHA-512" hashValue="fq3Opdx4UoiboOz25POTYg3SkL62hUn4MLndwz8NXZgOeZMrrRu2+OQyaA3+vByrx0Z/f1mttLNE/Y7PBLY+UQ==" saltValue="UGBWvAzgYfmMcLEZJMce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Z48" zoomScale="80" zoomScaleNormal="8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610</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603</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569</v>
      </c>
      <c r="BQ50" s="1274"/>
      <c r="BR50" s="1274"/>
      <c r="BS50" s="1274"/>
      <c r="BT50" s="1274"/>
      <c r="BU50" s="1274"/>
      <c r="BV50" s="1274"/>
      <c r="BW50" s="1274"/>
      <c r="BX50" s="1274" t="s">
        <v>570</v>
      </c>
      <c r="BY50" s="1274"/>
      <c r="BZ50" s="1274"/>
      <c r="CA50" s="1274"/>
      <c r="CB50" s="1274"/>
      <c r="CC50" s="1274"/>
      <c r="CD50" s="1274"/>
      <c r="CE50" s="1274"/>
      <c r="CF50" s="1274" t="s">
        <v>571</v>
      </c>
      <c r="CG50" s="1274"/>
      <c r="CH50" s="1274"/>
      <c r="CI50" s="1274"/>
      <c r="CJ50" s="1274"/>
      <c r="CK50" s="1274"/>
      <c r="CL50" s="1274"/>
      <c r="CM50" s="1274"/>
      <c r="CN50" s="1274" t="s">
        <v>572</v>
      </c>
      <c r="CO50" s="1274"/>
      <c r="CP50" s="1274"/>
      <c r="CQ50" s="1274"/>
      <c r="CR50" s="1274"/>
      <c r="CS50" s="1274"/>
      <c r="CT50" s="1274"/>
      <c r="CU50" s="1274"/>
      <c r="CV50" s="1274" t="s">
        <v>573</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604</v>
      </c>
      <c r="AO51" s="1278"/>
      <c r="AP51" s="1278"/>
      <c r="AQ51" s="1278"/>
      <c r="AR51" s="1278"/>
      <c r="AS51" s="1278"/>
      <c r="AT51" s="1278"/>
      <c r="AU51" s="1278"/>
      <c r="AV51" s="1278"/>
      <c r="AW51" s="1278"/>
      <c r="AX51" s="1278"/>
      <c r="AY51" s="1278"/>
      <c r="AZ51" s="1278"/>
      <c r="BA51" s="1278"/>
      <c r="BB51" s="1278" t="s">
        <v>605</v>
      </c>
      <c r="BC51" s="1278"/>
      <c r="BD51" s="1278"/>
      <c r="BE51" s="1278"/>
      <c r="BF51" s="1278"/>
      <c r="BG51" s="1278"/>
      <c r="BH51" s="1278"/>
      <c r="BI51" s="1278"/>
      <c r="BJ51" s="1278"/>
      <c r="BK51" s="1278"/>
      <c r="BL51" s="1278"/>
      <c r="BM51" s="1278"/>
      <c r="BN51" s="1278"/>
      <c r="BO51" s="1278"/>
      <c r="BP51" s="1279">
        <v>61.5</v>
      </c>
      <c r="BQ51" s="1279"/>
      <c r="BR51" s="1279"/>
      <c r="BS51" s="1279"/>
      <c r="BT51" s="1279"/>
      <c r="BU51" s="1279"/>
      <c r="BV51" s="1279"/>
      <c r="BW51" s="1279"/>
      <c r="BX51" s="1279">
        <v>55.8</v>
      </c>
      <c r="BY51" s="1279"/>
      <c r="BZ51" s="1279"/>
      <c r="CA51" s="1279"/>
      <c r="CB51" s="1279"/>
      <c r="CC51" s="1279"/>
      <c r="CD51" s="1279"/>
      <c r="CE51" s="1279"/>
      <c r="CF51" s="1279">
        <v>40.6</v>
      </c>
      <c r="CG51" s="1279"/>
      <c r="CH51" s="1279"/>
      <c r="CI51" s="1279"/>
      <c r="CJ51" s="1279"/>
      <c r="CK51" s="1279"/>
      <c r="CL51" s="1279"/>
      <c r="CM51" s="1279"/>
      <c r="CN51" s="1279">
        <v>36.799999999999997</v>
      </c>
      <c r="CO51" s="1279"/>
      <c r="CP51" s="1279"/>
      <c r="CQ51" s="1279"/>
      <c r="CR51" s="1279"/>
      <c r="CS51" s="1279"/>
      <c r="CT51" s="1279"/>
      <c r="CU51" s="1279"/>
      <c r="CV51" s="1279">
        <v>18.5</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79">
        <v>64.599999999999994</v>
      </c>
      <c r="BQ53" s="1279"/>
      <c r="BR53" s="1279"/>
      <c r="BS53" s="1279"/>
      <c r="BT53" s="1279"/>
      <c r="BU53" s="1279"/>
      <c r="BV53" s="1279"/>
      <c r="BW53" s="1279"/>
      <c r="BX53" s="1279">
        <v>64.7</v>
      </c>
      <c r="BY53" s="1279"/>
      <c r="BZ53" s="1279"/>
      <c r="CA53" s="1279"/>
      <c r="CB53" s="1279"/>
      <c r="CC53" s="1279"/>
      <c r="CD53" s="1279"/>
      <c r="CE53" s="1279"/>
      <c r="CF53" s="1279">
        <v>67.2</v>
      </c>
      <c r="CG53" s="1279"/>
      <c r="CH53" s="1279"/>
      <c r="CI53" s="1279"/>
      <c r="CJ53" s="1279"/>
      <c r="CK53" s="1279"/>
      <c r="CL53" s="1279"/>
      <c r="CM53" s="1279"/>
      <c r="CN53" s="1279">
        <v>68.7</v>
      </c>
      <c r="CO53" s="1279"/>
      <c r="CP53" s="1279"/>
      <c r="CQ53" s="1279"/>
      <c r="CR53" s="1279"/>
      <c r="CS53" s="1279"/>
      <c r="CT53" s="1279"/>
      <c r="CU53" s="1279"/>
      <c r="CV53" s="1279">
        <v>68.5</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607</v>
      </c>
      <c r="AO55" s="1274"/>
      <c r="AP55" s="1274"/>
      <c r="AQ55" s="1274"/>
      <c r="AR55" s="1274"/>
      <c r="AS55" s="1274"/>
      <c r="AT55" s="1274"/>
      <c r="AU55" s="1274"/>
      <c r="AV55" s="1274"/>
      <c r="AW55" s="1274"/>
      <c r="AX55" s="1274"/>
      <c r="AY55" s="1274"/>
      <c r="AZ55" s="1274"/>
      <c r="BA55" s="1274"/>
      <c r="BB55" s="1278" t="s">
        <v>605</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3.1</v>
      </c>
      <c r="CG55" s="1279"/>
      <c r="CH55" s="1279"/>
      <c r="CI55" s="1279"/>
      <c r="CJ55" s="1279"/>
      <c r="CK55" s="1279"/>
      <c r="CL55" s="1279"/>
      <c r="CM55" s="1279"/>
      <c r="CN55" s="1279">
        <v>13.7</v>
      </c>
      <c r="CO55" s="1279"/>
      <c r="CP55" s="1279"/>
      <c r="CQ55" s="1279"/>
      <c r="CR55" s="1279"/>
      <c r="CS55" s="1279"/>
      <c r="CT55" s="1279"/>
      <c r="CU55" s="1279"/>
      <c r="CV55" s="1279">
        <v>6.9</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606</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v>
      </c>
      <c r="BY57" s="1279"/>
      <c r="BZ57" s="1279"/>
      <c r="CA57" s="1279"/>
      <c r="CB57" s="1279"/>
      <c r="CC57" s="1279"/>
      <c r="CD57" s="1279"/>
      <c r="CE57" s="1279"/>
      <c r="CF57" s="1279">
        <v>61.2</v>
      </c>
      <c r="CG57" s="1279"/>
      <c r="CH57" s="1279"/>
      <c r="CI57" s="1279"/>
      <c r="CJ57" s="1279"/>
      <c r="CK57" s="1279"/>
      <c r="CL57" s="1279"/>
      <c r="CM57" s="1279"/>
      <c r="CN57" s="1279">
        <v>62</v>
      </c>
      <c r="CO57" s="1279"/>
      <c r="CP57" s="1279"/>
      <c r="CQ57" s="1279"/>
      <c r="CR57" s="1279"/>
      <c r="CS57" s="1279"/>
      <c r="CT57" s="1279"/>
      <c r="CU57" s="1279"/>
      <c r="CV57" s="1279">
        <v>62.9</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608</v>
      </c>
    </row>
    <row r="64" spans="1:109" x14ac:dyDescent="0.15">
      <c r="B64" s="1249"/>
      <c r="G64" s="1256"/>
      <c r="I64" s="1289"/>
      <c r="J64" s="1289"/>
      <c r="K64" s="1289"/>
      <c r="L64" s="1289"/>
      <c r="M64" s="1289"/>
      <c r="N64" s="1290"/>
      <c r="AM64" s="1256"/>
      <c r="AN64" s="1256" t="s">
        <v>602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603</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569</v>
      </c>
      <c r="BQ72" s="1274"/>
      <c r="BR72" s="1274"/>
      <c r="BS72" s="1274"/>
      <c r="BT72" s="1274"/>
      <c r="BU72" s="1274"/>
      <c r="BV72" s="1274"/>
      <c r="BW72" s="1274"/>
      <c r="BX72" s="1274" t="s">
        <v>570</v>
      </c>
      <c r="BY72" s="1274"/>
      <c r="BZ72" s="1274"/>
      <c r="CA72" s="1274"/>
      <c r="CB72" s="1274"/>
      <c r="CC72" s="1274"/>
      <c r="CD72" s="1274"/>
      <c r="CE72" s="1274"/>
      <c r="CF72" s="1274" t="s">
        <v>571</v>
      </c>
      <c r="CG72" s="1274"/>
      <c r="CH72" s="1274"/>
      <c r="CI72" s="1274"/>
      <c r="CJ72" s="1274"/>
      <c r="CK72" s="1274"/>
      <c r="CL72" s="1274"/>
      <c r="CM72" s="1274"/>
      <c r="CN72" s="1274" t="s">
        <v>572</v>
      </c>
      <c r="CO72" s="1274"/>
      <c r="CP72" s="1274"/>
      <c r="CQ72" s="1274"/>
      <c r="CR72" s="1274"/>
      <c r="CS72" s="1274"/>
      <c r="CT72" s="1274"/>
      <c r="CU72" s="1274"/>
      <c r="CV72" s="1274" t="s">
        <v>573</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604</v>
      </c>
      <c r="AO73" s="1278"/>
      <c r="AP73" s="1278"/>
      <c r="AQ73" s="1278"/>
      <c r="AR73" s="1278"/>
      <c r="AS73" s="1278"/>
      <c r="AT73" s="1278"/>
      <c r="AU73" s="1278"/>
      <c r="AV73" s="1278"/>
      <c r="AW73" s="1278"/>
      <c r="AX73" s="1278"/>
      <c r="AY73" s="1278"/>
      <c r="AZ73" s="1278"/>
      <c r="BA73" s="1278"/>
      <c r="BB73" s="1278" t="s">
        <v>605</v>
      </c>
      <c r="BC73" s="1278"/>
      <c r="BD73" s="1278"/>
      <c r="BE73" s="1278"/>
      <c r="BF73" s="1278"/>
      <c r="BG73" s="1278"/>
      <c r="BH73" s="1278"/>
      <c r="BI73" s="1278"/>
      <c r="BJ73" s="1278"/>
      <c r="BK73" s="1278"/>
      <c r="BL73" s="1278"/>
      <c r="BM73" s="1278"/>
      <c r="BN73" s="1278"/>
      <c r="BO73" s="1278"/>
      <c r="BP73" s="1279">
        <v>61.5</v>
      </c>
      <c r="BQ73" s="1279"/>
      <c r="BR73" s="1279"/>
      <c r="BS73" s="1279"/>
      <c r="BT73" s="1279"/>
      <c r="BU73" s="1279"/>
      <c r="BV73" s="1279"/>
      <c r="BW73" s="1279"/>
      <c r="BX73" s="1279">
        <v>55.8</v>
      </c>
      <c r="BY73" s="1279"/>
      <c r="BZ73" s="1279"/>
      <c r="CA73" s="1279"/>
      <c r="CB73" s="1279"/>
      <c r="CC73" s="1279"/>
      <c r="CD73" s="1279"/>
      <c r="CE73" s="1279"/>
      <c r="CF73" s="1279">
        <v>40.6</v>
      </c>
      <c r="CG73" s="1279"/>
      <c r="CH73" s="1279"/>
      <c r="CI73" s="1279"/>
      <c r="CJ73" s="1279"/>
      <c r="CK73" s="1279"/>
      <c r="CL73" s="1279"/>
      <c r="CM73" s="1279"/>
      <c r="CN73" s="1279">
        <v>36.799999999999997</v>
      </c>
      <c r="CO73" s="1279"/>
      <c r="CP73" s="1279"/>
      <c r="CQ73" s="1279"/>
      <c r="CR73" s="1279"/>
      <c r="CS73" s="1279"/>
      <c r="CT73" s="1279"/>
      <c r="CU73" s="1279"/>
      <c r="CV73" s="1279">
        <v>18.5</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9">
        <v>10.6</v>
      </c>
      <c r="BQ75" s="1279"/>
      <c r="BR75" s="1279"/>
      <c r="BS75" s="1279"/>
      <c r="BT75" s="1279"/>
      <c r="BU75" s="1279"/>
      <c r="BV75" s="1279"/>
      <c r="BW75" s="1279"/>
      <c r="BX75" s="1279">
        <v>9</v>
      </c>
      <c r="BY75" s="1279"/>
      <c r="BZ75" s="1279"/>
      <c r="CA75" s="1279"/>
      <c r="CB75" s="1279"/>
      <c r="CC75" s="1279"/>
      <c r="CD75" s="1279"/>
      <c r="CE75" s="1279"/>
      <c r="CF75" s="1279">
        <v>7.5</v>
      </c>
      <c r="CG75" s="1279"/>
      <c r="CH75" s="1279"/>
      <c r="CI75" s="1279"/>
      <c r="CJ75" s="1279"/>
      <c r="CK75" s="1279"/>
      <c r="CL75" s="1279"/>
      <c r="CM75" s="1279"/>
      <c r="CN75" s="1279">
        <v>6.5</v>
      </c>
      <c r="CO75" s="1279"/>
      <c r="CP75" s="1279"/>
      <c r="CQ75" s="1279"/>
      <c r="CR75" s="1279"/>
      <c r="CS75" s="1279"/>
      <c r="CT75" s="1279"/>
      <c r="CU75" s="1279"/>
      <c r="CV75" s="1279">
        <v>7.2</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607</v>
      </c>
      <c r="AO77" s="1274"/>
      <c r="AP77" s="1274"/>
      <c r="AQ77" s="1274"/>
      <c r="AR77" s="1274"/>
      <c r="AS77" s="1274"/>
      <c r="AT77" s="1274"/>
      <c r="AU77" s="1274"/>
      <c r="AV77" s="1274"/>
      <c r="AW77" s="1274"/>
      <c r="AX77" s="1274"/>
      <c r="AY77" s="1274"/>
      <c r="AZ77" s="1274"/>
      <c r="BA77" s="1274"/>
      <c r="BB77" s="1278" t="s">
        <v>605</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3.1</v>
      </c>
      <c r="CG77" s="1279"/>
      <c r="CH77" s="1279"/>
      <c r="CI77" s="1279"/>
      <c r="CJ77" s="1279"/>
      <c r="CK77" s="1279"/>
      <c r="CL77" s="1279"/>
      <c r="CM77" s="1279"/>
      <c r="CN77" s="1279">
        <v>13.7</v>
      </c>
      <c r="CO77" s="1279"/>
      <c r="CP77" s="1279"/>
      <c r="CQ77" s="1279"/>
      <c r="CR77" s="1279"/>
      <c r="CS77" s="1279"/>
      <c r="CT77" s="1279"/>
      <c r="CU77" s="1279"/>
      <c r="CV77" s="1279">
        <v>6.9</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609</v>
      </c>
      <c r="BC79" s="1278"/>
      <c r="BD79" s="1278"/>
      <c r="BE79" s="1278"/>
      <c r="BF79" s="1278"/>
      <c r="BG79" s="1278"/>
      <c r="BH79" s="1278"/>
      <c r="BI79" s="1278"/>
      <c r="BJ79" s="1278"/>
      <c r="BK79" s="1278"/>
      <c r="BL79" s="1278"/>
      <c r="BM79" s="1278"/>
      <c r="BN79" s="1278"/>
      <c r="BO79" s="1278"/>
      <c r="BP79" s="1279">
        <v>7.9</v>
      </c>
      <c r="BQ79" s="1279"/>
      <c r="BR79" s="1279"/>
      <c r="BS79" s="1279"/>
      <c r="BT79" s="1279"/>
      <c r="BU79" s="1279"/>
      <c r="BV79" s="1279"/>
      <c r="BW79" s="1279"/>
      <c r="BX79" s="1279">
        <v>7.8</v>
      </c>
      <c r="BY79" s="1279"/>
      <c r="BZ79" s="1279"/>
      <c r="CA79" s="1279"/>
      <c r="CB79" s="1279"/>
      <c r="CC79" s="1279"/>
      <c r="CD79" s="1279"/>
      <c r="CE79" s="1279"/>
      <c r="CF79" s="1279">
        <v>7.9</v>
      </c>
      <c r="CG79" s="1279"/>
      <c r="CH79" s="1279"/>
      <c r="CI79" s="1279"/>
      <c r="CJ79" s="1279"/>
      <c r="CK79" s="1279"/>
      <c r="CL79" s="1279"/>
      <c r="CM79" s="1279"/>
      <c r="CN79" s="1279">
        <v>7.9</v>
      </c>
      <c r="CO79" s="1279"/>
      <c r="CP79" s="1279"/>
      <c r="CQ79" s="1279"/>
      <c r="CR79" s="1279"/>
      <c r="CS79" s="1279"/>
      <c r="CT79" s="1279"/>
      <c r="CU79" s="1279"/>
      <c r="CV79" s="1279">
        <v>8</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EOqKzZ92U7pYsx4VrGtKTmJiyAGsMyoMw7kPn0pmYYob7xTx/rkIXbwHblCMxJgsPcX7O9Q92gj0VjgMVTwOqA==" saltValue="Jw0tXlZW7Xt7OCcRQNtT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L112" sqref="AL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uCGa5F4D++1G1jrqcxeV/+BTIUbVCMmw2NASLhUrS+CrLD6X8H1KKpUUEX7szAFNtdpSZSPasibnJIQrnqNgcg==" saltValue="VSfkDwYHKbqzv4JURYYh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A113" sqref="AA113"/>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hwgjKmxC+jMh6VI56RF7GYSIW0v9j8AqJvv9Nb969bdvKIG/jDWE+HPza2MzN2d3cGaVSYd5UTrcBf9F/fnWMw==" saltValue="ik5ef4wL20PMmpW4VTbJ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163511</v>
      </c>
      <c r="E3" s="153"/>
      <c r="F3" s="154">
        <v>90072</v>
      </c>
      <c r="G3" s="155"/>
      <c r="H3" s="156"/>
    </row>
    <row r="4" spans="1:8" x14ac:dyDescent="0.15">
      <c r="A4" s="157"/>
      <c r="B4" s="158"/>
      <c r="C4" s="159"/>
      <c r="D4" s="160">
        <v>37761</v>
      </c>
      <c r="E4" s="161"/>
      <c r="F4" s="162">
        <v>46083</v>
      </c>
      <c r="G4" s="163"/>
      <c r="H4" s="164"/>
    </row>
    <row r="5" spans="1:8" x14ac:dyDescent="0.15">
      <c r="A5" s="145" t="s">
        <v>561</v>
      </c>
      <c r="B5" s="150"/>
      <c r="C5" s="151"/>
      <c r="D5" s="152">
        <v>111391</v>
      </c>
      <c r="E5" s="153"/>
      <c r="F5" s="154">
        <v>88328</v>
      </c>
      <c r="G5" s="155"/>
      <c r="H5" s="156"/>
    </row>
    <row r="6" spans="1:8" x14ac:dyDescent="0.15">
      <c r="A6" s="157"/>
      <c r="B6" s="158"/>
      <c r="C6" s="159"/>
      <c r="D6" s="160">
        <v>33833</v>
      </c>
      <c r="E6" s="161"/>
      <c r="F6" s="162">
        <v>49013</v>
      </c>
      <c r="G6" s="163"/>
      <c r="H6" s="164"/>
    </row>
    <row r="7" spans="1:8" x14ac:dyDescent="0.15">
      <c r="A7" s="145" t="s">
        <v>562</v>
      </c>
      <c r="B7" s="150"/>
      <c r="C7" s="151"/>
      <c r="D7" s="152">
        <v>89814</v>
      </c>
      <c r="E7" s="153"/>
      <c r="F7" s="154">
        <v>103390</v>
      </c>
      <c r="G7" s="155"/>
      <c r="H7" s="156"/>
    </row>
    <row r="8" spans="1:8" x14ac:dyDescent="0.15">
      <c r="A8" s="157"/>
      <c r="B8" s="158"/>
      <c r="C8" s="159"/>
      <c r="D8" s="160">
        <v>33631</v>
      </c>
      <c r="E8" s="161"/>
      <c r="F8" s="162">
        <v>51269</v>
      </c>
      <c r="G8" s="163"/>
      <c r="H8" s="164"/>
    </row>
    <row r="9" spans="1:8" x14ac:dyDescent="0.15">
      <c r="A9" s="145" t="s">
        <v>563</v>
      </c>
      <c r="B9" s="150"/>
      <c r="C9" s="151"/>
      <c r="D9" s="152">
        <v>105800</v>
      </c>
      <c r="E9" s="153"/>
      <c r="F9" s="154">
        <v>117234</v>
      </c>
      <c r="G9" s="155"/>
      <c r="H9" s="156"/>
    </row>
    <row r="10" spans="1:8" x14ac:dyDescent="0.15">
      <c r="A10" s="157"/>
      <c r="B10" s="158"/>
      <c r="C10" s="159"/>
      <c r="D10" s="160">
        <v>50490</v>
      </c>
      <c r="E10" s="161"/>
      <c r="F10" s="162">
        <v>59796</v>
      </c>
      <c r="G10" s="163"/>
      <c r="H10" s="164"/>
    </row>
    <row r="11" spans="1:8" x14ac:dyDescent="0.15">
      <c r="A11" s="145" t="s">
        <v>564</v>
      </c>
      <c r="B11" s="150"/>
      <c r="C11" s="151"/>
      <c r="D11" s="152">
        <v>128984</v>
      </c>
      <c r="E11" s="153"/>
      <c r="F11" s="154">
        <v>97758</v>
      </c>
      <c r="G11" s="155"/>
      <c r="H11" s="156"/>
    </row>
    <row r="12" spans="1:8" x14ac:dyDescent="0.15">
      <c r="A12" s="157"/>
      <c r="B12" s="158"/>
      <c r="C12" s="165"/>
      <c r="D12" s="160">
        <v>32023</v>
      </c>
      <c r="E12" s="161"/>
      <c r="F12" s="162">
        <v>45946</v>
      </c>
      <c r="G12" s="163"/>
      <c r="H12" s="164"/>
    </row>
    <row r="13" spans="1:8" x14ac:dyDescent="0.15">
      <c r="A13" s="145"/>
      <c r="B13" s="150"/>
      <c r="C13" s="166"/>
      <c r="D13" s="167">
        <v>119900</v>
      </c>
      <c r="E13" s="168"/>
      <c r="F13" s="169">
        <v>99356</v>
      </c>
      <c r="G13" s="170"/>
      <c r="H13" s="156"/>
    </row>
    <row r="14" spans="1:8" x14ac:dyDescent="0.15">
      <c r="A14" s="157"/>
      <c r="B14" s="158"/>
      <c r="C14" s="159"/>
      <c r="D14" s="160">
        <v>37548</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5.29</v>
      </c>
      <c r="C19" s="171">
        <f>ROUND(VALUE(SUBSTITUTE(実質収支比率等に係る経年分析!G$48,"▲","-")),2)</f>
        <v>7.78</v>
      </c>
      <c r="D19" s="171">
        <f>ROUND(VALUE(SUBSTITUTE(実質収支比率等に係る経年分析!H$48,"▲","-")),2)</f>
        <v>5.63</v>
      </c>
      <c r="E19" s="171">
        <f>ROUND(VALUE(SUBSTITUTE(実質収支比率等に係る経年分析!I$48,"▲","-")),2)</f>
        <v>9.51</v>
      </c>
      <c r="F19" s="171">
        <f>ROUND(VALUE(SUBSTITUTE(実質収支比率等に係る経年分析!J$48,"▲","-")),2)</f>
        <v>9.9700000000000006</v>
      </c>
    </row>
    <row r="20" spans="1:11" x14ac:dyDescent="0.15">
      <c r="A20" s="171" t="s">
        <v>55</v>
      </c>
      <c r="B20" s="171">
        <f>ROUND(VALUE(SUBSTITUTE(実質収支比率等に係る経年分析!F$47,"▲","-")),2)</f>
        <v>12.57</v>
      </c>
      <c r="C20" s="171">
        <f>ROUND(VALUE(SUBSTITUTE(実質収支比率等に係る経年分析!G$47,"▲","-")),2)</f>
        <v>12.6</v>
      </c>
      <c r="D20" s="171">
        <f>ROUND(VALUE(SUBSTITUTE(実質収支比率等に係る経年分析!H$47,"▲","-")),2)</f>
        <v>12.5</v>
      </c>
      <c r="E20" s="171">
        <f>ROUND(VALUE(SUBSTITUTE(実質収支比率等に係る経年分析!I$47,"▲","-")),2)</f>
        <v>12.1</v>
      </c>
      <c r="F20" s="171">
        <f>ROUND(VALUE(SUBSTITUTE(実質収支比率等に係る経年分析!J$47,"▲","-")),2)</f>
        <v>13.72</v>
      </c>
    </row>
    <row r="21" spans="1:11" x14ac:dyDescent="0.15">
      <c r="A21" s="171" t="s">
        <v>56</v>
      </c>
      <c r="B21" s="171">
        <f>IF(ISNUMBER(VALUE(SUBSTITUTE(実質収支比率等に係る経年分析!F$49,"▲","-"))),ROUND(VALUE(SUBSTITUTE(実質収支比率等に係る経年分析!F$49,"▲","-")),2),NA())</f>
        <v>0.19</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-2.09</v>
      </c>
      <c r="E21" s="171">
        <f>IF(ISNUMBER(VALUE(SUBSTITUTE(実質収支比率等に係る経年分析!I$49,"▲","-"))),ROUND(VALUE(SUBSTITUTE(実質収支比率等に係る経年分析!I$49,"▲","-")),2),NA())</f>
        <v>4.0599999999999996</v>
      </c>
      <c r="F21" s="171">
        <f>IF(ISNUMBER(VALUE(SUBSTITUTE(実質収支比率等に係る経年分析!J$49,"▲","-"))),ROUND(VALUE(SUBSTITUTE(実質収支比率等に係る経年分析!J$49,"▲","-")),2),NA())</f>
        <v>3.11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x14ac:dyDescent="0.15">
      <c r="A31" s="172" t="str">
        <f>IF(連結実質赤字比率に係る赤字・黒字の構成分析!C$39="",NA(),連結実質赤字比率に係る赤字・黒字の構成分析!C$39)</f>
        <v>ラベンダーハイツ事業特別会計</v>
      </c>
      <c r="B31" s="172">
        <f>IF(ROUND(VALUE(SUBSTITUTE(連結実質赤字比率に係る赤字・黒字の構成分析!F$39,"▲", "-")), 2) &lt; 0, ABS(ROUND(VALUE(SUBSTITUTE(連結実質赤字比率に係る赤字・黒字の構成分析!F$39,"▲", "-")), 2)), NA())</f>
        <v>0.48</v>
      </c>
      <c r="C31" s="172" t="e">
        <f>IF(ROUND(VALUE(SUBSTITUTE(連結実質赤字比率に係る赤字・黒字の構成分析!F$39,"▲", "-")), 2) &gt;= 0, ABS(ROUND(VALUE(SUBSTITUTE(連結実質赤字比率に係る赤字・黒字の構成分析!F$39,"▲", "-")), 2)), NA())</f>
        <v>#N/A</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1.97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1.63</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8.9499999999999993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9.2100000000000009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9.3000000000000007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9.51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9.9700000000000006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688</v>
      </c>
      <c r="E42" s="173"/>
      <c r="F42" s="173"/>
      <c r="G42" s="173">
        <f>'実質公債費比率（分子）の構造'!L$52</f>
        <v>661</v>
      </c>
      <c r="H42" s="173"/>
      <c r="I42" s="173"/>
      <c r="J42" s="173">
        <f>'実質公債費比率（分子）の構造'!M$52</f>
        <v>693</v>
      </c>
      <c r="K42" s="173"/>
      <c r="L42" s="173"/>
      <c r="M42" s="173">
        <f>'実質公債費比率（分子）の構造'!N$52</f>
        <v>687</v>
      </c>
      <c r="N42" s="173"/>
      <c r="O42" s="173"/>
      <c r="P42" s="173">
        <f>'実質公債費比率（分子）の構造'!O$52</f>
        <v>641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119</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36</v>
      </c>
      <c r="C45" s="173"/>
      <c r="D45" s="173"/>
      <c r="E45" s="173">
        <f>'実質公債費比率（分子）の構造'!L$49</f>
        <v>12</v>
      </c>
      <c r="F45" s="173"/>
      <c r="G45" s="173"/>
      <c r="H45" s="173">
        <f>'実質公債費比率（分子）の構造'!M$49</f>
        <v>12</v>
      </c>
      <c r="I45" s="173"/>
      <c r="J45" s="173"/>
      <c r="K45" s="173">
        <f>'実質公債費比率（分子）の構造'!N$49</f>
        <v>12</v>
      </c>
      <c r="L45" s="173"/>
      <c r="M45" s="173"/>
      <c r="N45" s="173">
        <f>'実質公債費比率（分子）の構造'!O$49</f>
        <v>17</v>
      </c>
      <c r="O45" s="173"/>
      <c r="P45" s="173"/>
    </row>
    <row r="46" spans="1:16" x14ac:dyDescent="0.15">
      <c r="A46" s="173" t="s">
        <v>67</v>
      </c>
      <c r="B46" s="173">
        <f>'実質公債費比率（分子）の構造'!K$48</f>
        <v>149</v>
      </c>
      <c r="C46" s="173"/>
      <c r="D46" s="173"/>
      <c r="E46" s="173">
        <f>'実質公債費比率（分子）の構造'!L$48</f>
        <v>138</v>
      </c>
      <c r="F46" s="173"/>
      <c r="G46" s="173"/>
      <c r="H46" s="173">
        <f>'実質公債費比率（分子）の構造'!M$48</f>
        <v>140</v>
      </c>
      <c r="I46" s="173"/>
      <c r="J46" s="173"/>
      <c r="K46" s="173">
        <f>'実質公債費比率（分子）の構造'!N$48</f>
        <v>158</v>
      </c>
      <c r="L46" s="173"/>
      <c r="M46" s="173"/>
      <c r="N46" s="173">
        <f>'実質公債費比率（分子）の構造'!O$48</f>
        <v>165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751</v>
      </c>
      <c r="C49" s="173"/>
      <c r="D49" s="173"/>
      <c r="E49" s="173">
        <f>'実質公債費比率（分子）の構造'!L$45</f>
        <v>734</v>
      </c>
      <c r="F49" s="173"/>
      <c r="G49" s="173"/>
      <c r="H49" s="173">
        <f>'実質公債費比率（分子）の構造'!M$45</f>
        <v>757</v>
      </c>
      <c r="I49" s="173"/>
      <c r="J49" s="173"/>
      <c r="K49" s="173">
        <f>'実質公債費比率（分子）の構造'!N$45</f>
        <v>785</v>
      </c>
      <c r="L49" s="173"/>
      <c r="M49" s="173"/>
      <c r="N49" s="173">
        <f>'実質公債費比率（分子）の構造'!O$45</f>
        <v>801</v>
      </c>
      <c r="O49" s="173"/>
      <c r="P49" s="173"/>
    </row>
    <row r="50" spans="1:16" x14ac:dyDescent="0.15">
      <c r="A50" s="173" t="s">
        <v>71</v>
      </c>
      <c r="B50" s="173" t="e">
        <f>NA()</f>
        <v>#N/A</v>
      </c>
      <c r="C50" s="173">
        <f>IF(ISNUMBER('実質公債費比率（分子）の構造'!K$53),'実質公債費比率（分子）の構造'!K$53,NA())</f>
        <v>367</v>
      </c>
      <c r="D50" s="173" t="e">
        <f>NA()</f>
        <v>#N/A</v>
      </c>
      <c r="E50" s="173" t="e">
        <f>NA()</f>
        <v>#N/A</v>
      </c>
      <c r="F50" s="173">
        <f>IF(ISNUMBER('実質公債費比率（分子）の構造'!L$53),'実質公債費比率（分子）の構造'!L$53,NA())</f>
        <v>223</v>
      </c>
      <c r="G50" s="173" t="e">
        <f>NA()</f>
        <v>#N/A</v>
      </c>
      <c r="H50" s="173" t="e">
        <f>NA()</f>
        <v>#N/A</v>
      </c>
      <c r="I50" s="173">
        <f>IF(ISNUMBER('実質公債費比率（分子）の構造'!M$53),'実質公債費比率（分子）の構造'!M$53,NA())</f>
        <v>216</v>
      </c>
      <c r="J50" s="173" t="e">
        <f>NA()</f>
        <v>#N/A</v>
      </c>
      <c r="K50" s="173" t="e">
        <f>NA()</f>
        <v>#N/A</v>
      </c>
      <c r="L50" s="173">
        <f>IF(ISNUMBER('実質公債費比率（分子）の構造'!N$53),'実質公債費比率（分子）の構造'!N$53,NA())</f>
        <v>268</v>
      </c>
      <c r="M50" s="173" t="e">
        <f>NA()</f>
        <v>#N/A</v>
      </c>
      <c r="N50" s="173" t="e">
        <f>NA()</f>
        <v>#N/A</v>
      </c>
      <c r="O50" s="173">
        <f>IF(ISNUMBER('実質公債費比率（分子）の構造'!O$53),'実質公債費比率（分子）の構造'!O$53,NA())</f>
        <v>342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6163</v>
      </c>
      <c r="E56" s="172"/>
      <c r="F56" s="172"/>
      <c r="G56" s="172">
        <f>'将来負担比率（分子）の構造'!J$52</f>
        <v>6166</v>
      </c>
      <c r="H56" s="172"/>
      <c r="I56" s="172"/>
      <c r="J56" s="172">
        <f>'将来負担比率（分子）の構造'!K$52</f>
        <v>5960</v>
      </c>
      <c r="K56" s="172"/>
      <c r="L56" s="172"/>
      <c r="M56" s="172">
        <f>'将来負担比率（分子）の構造'!L$52</f>
        <v>5489</v>
      </c>
      <c r="N56" s="172"/>
      <c r="O56" s="172"/>
      <c r="P56" s="172">
        <f>'将来負担比率（分子）の構造'!M$52</f>
        <v>5131</v>
      </c>
    </row>
    <row r="57" spans="1:16" x14ac:dyDescent="0.15">
      <c r="A57" s="172" t="s">
        <v>42</v>
      </c>
      <c r="B57" s="172"/>
      <c r="C57" s="172"/>
      <c r="D57" s="172">
        <f>'将来負担比率（分子）の構造'!I$51</f>
        <v>980</v>
      </c>
      <c r="E57" s="172"/>
      <c r="F57" s="172"/>
      <c r="G57" s="172">
        <f>'将来負担比率（分子）の構造'!J$51</f>
        <v>1096</v>
      </c>
      <c r="H57" s="172"/>
      <c r="I57" s="172"/>
      <c r="J57" s="172">
        <f>'将来負担比率（分子）の構造'!K$51</f>
        <v>1046</v>
      </c>
      <c r="K57" s="172"/>
      <c r="L57" s="172"/>
      <c r="M57" s="172">
        <f>'将来負担比率（分子）の構造'!L$51</f>
        <v>987</v>
      </c>
      <c r="N57" s="172"/>
      <c r="O57" s="172"/>
      <c r="P57" s="172">
        <f>'将来負担比率（分子）の構造'!M$51</f>
        <v>922</v>
      </c>
    </row>
    <row r="58" spans="1:16" x14ac:dyDescent="0.15">
      <c r="A58" s="172" t="s">
        <v>41</v>
      </c>
      <c r="B58" s="172"/>
      <c r="C58" s="172"/>
      <c r="D58" s="172">
        <f>'将来負担比率（分子）の構造'!I$50</f>
        <v>2350</v>
      </c>
      <c r="E58" s="172"/>
      <c r="F58" s="172"/>
      <c r="G58" s="172">
        <f>'将来負担比率（分子）の構造'!J$50</f>
        <v>2258</v>
      </c>
      <c r="H58" s="172"/>
      <c r="I58" s="172"/>
      <c r="J58" s="172">
        <f>'将来負担比率（分子）の構造'!K$50</f>
        <v>2511</v>
      </c>
      <c r="K58" s="172"/>
      <c r="L58" s="172"/>
      <c r="M58" s="172">
        <f>'将来負担比率（分子）の構造'!L$50</f>
        <v>2661</v>
      </c>
      <c r="N58" s="172"/>
      <c r="O58" s="172"/>
      <c r="P58" s="172">
        <f>'将来負担比率（分子）の構造'!M$50</f>
        <v>3318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1080</v>
      </c>
      <c r="C62" s="172"/>
      <c r="D62" s="172"/>
      <c r="E62" s="172">
        <f>'将来負担比率（分子）の構造'!J$45</f>
        <v>1031</v>
      </c>
      <c r="F62" s="172"/>
      <c r="G62" s="172"/>
      <c r="H62" s="172">
        <f>'将来負担比率（分子）の構造'!K$45</f>
        <v>976</v>
      </c>
      <c r="I62" s="172"/>
      <c r="J62" s="172"/>
      <c r="K62" s="172">
        <f>'将来負担比率（分子）の構造'!L$45</f>
        <v>897</v>
      </c>
      <c r="L62" s="172"/>
      <c r="M62" s="172"/>
      <c r="N62" s="172">
        <f>'将来負担比率（分子）の構造'!M$45</f>
        <v>922</v>
      </c>
      <c r="O62" s="172"/>
      <c r="P62" s="172"/>
    </row>
    <row r="63" spans="1:16" x14ac:dyDescent="0.15">
      <c r="A63" s="172" t="s">
        <v>34</v>
      </c>
      <c r="B63" s="172">
        <f>'将来負担比率（分子）の構造'!I$44</f>
        <v>77</v>
      </c>
      <c r="C63" s="172"/>
      <c r="D63" s="172"/>
      <c r="E63" s="172">
        <f>'将来負担比率（分子）の構造'!J$44</f>
        <v>101</v>
      </c>
      <c r="F63" s="172"/>
      <c r="G63" s="172"/>
      <c r="H63" s="172">
        <f>'将来負担比率（分子）の構造'!K$44</f>
        <v>91</v>
      </c>
      <c r="I63" s="172"/>
      <c r="J63" s="172"/>
      <c r="K63" s="172">
        <f>'将来負担比率（分子）の構造'!L$44</f>
        <v>99</v>
      </c>
      <c r="L63" s="172"/>
      <c r="M63" s="172"/>
      <c r="N63" s="172">
        <f>'将来負担比率（分子）の構造'!M$44</f>
        <v>84</v>
      </c>
      <c r="O63" s="172"/>
      <c r="P63" s="172"/>
    </row>
    <row r="64" spans="1:16" x14ac:dyDescent="0.15">
      <c r="A64" s="172" t="s">
        <v>33</v>
      </c>
      <c r="B64" s="172">
        <f>'将来負担比率（分子）の構造'!I$43</f>
        <v>1968</v>
      </c>
      <c r="C64" s="172"/>
      <c r="D64" s="172"/>
      <c r="E64" s="172">
        <f>'将来負担比率（分子）の構造'!J$43</f>
        <v>1971</v>
      </c>
      <c r="F64" s="172"/>
      <c r="G64" s="172"/>
      <c r="H64" s="172">
        <f>'将来負担比率（分子）の構造'!K$43</f>
        <v>1861</v>
      </c>
      <c r="I64" s="172"/>
      <c r="J64" s="172"/>
      <c r="K64" s="172">
        <f>'将来負担比率（分子）の構造'!L$43</f>
        <v>1829</v>
      </c>
      <c r="L64" s="172"/>
      <c r="M64" s="172"/>
      <c r="N64" s="172">
        <f>'将来負担比率（分子）の構造'!M$43</f>
        <v>1676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8546</v>
      </c>
      <c r="C66" s="172"/>
      <c r="D66" s="172"/>
      <c r="E66" s="172">
        <f>'将来負担比率（分子）の構造'!J$41</f>
        <v>8411</v>
      </c>
      <c r="F66" s="172"/>
      <c r="G66" s="172"/>
      <c r="H66" s="172">
        <f>'将来負担比率（分子）の構造'!K$41</f>
        <v>8041</v>
      </c>
      <c r="I66" s="172"/>
      <c r="J66" s="172"/>
      <c r="K66" s="172">
        <f>'将来負担比率（分子）の構造'!L$41</f>
        <v>7684</v>
      </c>
      <c r="L66" s="172"/>
      <c r="M66" s="172"/>
      <c r="N66" s="172">
        <f>'将来負担比率（分子）の構造'!M$41</f>
        <v>7428</v>
      </c>
      <c r="O66" s="172"/>
      <c r="P66" s="172"/>
    </row>
    <row r="67" spans="1:16" x14ac:dyDescent="0.15">
      <c r="A67" s="172" t="s">
        <v>75</v>
      </c>
      <c r="B67" s="172" t="e">
        <f>NA()</f>
        <v>#N/A</v>
      </c>
      <c r="C67" s="172">
        <f>IF(ISNUMBER('将来負担比率（分子）の構造'!I$53), IF('将来負担比率（分子）の構造'!I$53 &lt; 0, 0, '将来負担比率（分子）の構造'!I$53), NA())</f>
        <v>2179</v>
      </c>
      <c r="D67" s="172" t="e">
        <f>NA()</f>
        <v>#N/A</v>
      </c>
      <c r="E67" s="172" t="e">
        <f>NA()</f>
        <v>#N/A</v>
      </c>
      <c r="F67" s="172">
        <f>IF(ISNUMBER('将来負担比率（分子）の構造'!J$53), IF('将来負担比率（分子）の構造'!J$53 &lt; 0, 0, '将来負担比率（分子）の構造'!J$53), NA())</f>
        <v>1994</v>
      </c>
      <c r="G67" s="172" t="e">
        <f>NA()</f>
        <v>#N/A</v>
      </c>
      <c r="H67" s="172" t="e">
        <f>NA()</f>
        <v>#N/A</v>
      </c>
      <c r="I67" s="172">
        <f>IF(ISNUMBER('将来負担比率（分子）の構造'!K$53), IF('将来負担比率（分子）の構造'!K$53 &lt; 0, 0, '将来負担比率（分子）の構造'!K$53), NA())</f>
        <v>1452</v>
      </c>
      <c r="J67" s="172" t="e">
        <f>NA()</f>
        <v>#N/A</v>
      </c>
      <c r="K67" s="172" t="e">
        <f>NA()</f>
        <v>#N/A</v>
      </c>
      <c r="L67" s="172">
        <f>IF(ISNUMBER('将来負担比率（分子）の構造'!L$53), IF('将来負担比率（分子）の構造'!L$53 &lt; 0, 0, '将来負担比率（分子）の構造'!L$53), NA())</f>
        <v>1371</v>
      </c>
      <c r="M67" s="172" t="e">
        <f>NA()</f>
        <v>#N/A</v>
      </c>
      <c r="N67" s="172" t="e">
        <f>NA()</f>
        <v>#N/A</v>
      </c>
      <c r="O67" s="172">
        <f>IF(ISNUMBER('将来負担比率（分子）の構造'!M$53), IF('将来負担比率（分子）の構造'!M$53 &lt; 0, 0, '将来負担比率（分子）の構造'!M$53), NA())</f>
        <v>739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524</v>
      </c>
      <c r="C72" s="176">
        <f>基金残高に係る経年分析!G55</f>
        <v>524</v>
      </c>
      <c r="D72" s="176">
        <f>基金残高に係る経年分析!H55</f>
        <v>624</v>
      </c>
    </row>
    <row r="73" spans="1:16" x14ac:dyDescent="0.15">
      <c r="A73" s="175" t="s">
        <v>78</v>
      </c>
      <c r="B73" s="176">
        <f>基金残高に係る経年分析!F56</f>
        <v>207</v>
      </c>
      <c r="C73" s="176">
        <f>基金残高に係る経年分析!G56</f>
        <v>207</v>
      </c>
      <c r="D73" s="176">
        <f>基金残高に係る経年分析!H56</f>
        <v>256</v>
      </c>
    </row>
    <row r="74" spans="1:16" x14ac:dyDescent="0.15">
      <c r="A74" s="175" t="s">
        <v>79</v>
      </c>
      <c r="B74" s="176">
        <f>基金残高に係る経年分析!F57</f>
        <v>1605</v>
      </c>
      <c r="C74" s="176">
        <f>基金残高に係る経年分析!G57</f>
        <v>1675</v>
      </c>
      <c r="D74" s="176">
        <f>基金残高に係る経年分析!H57</f>
        <v>2100</v>
      </c>
    </row>
  </sheetData>
  <sheetProtection algorithmName="SHA-512" hashValue="3B/+8D51QYd/2enQBpGFDGoP5h2rbF+M3qB6HXfuWcSAfWMNHzaN4JFrUWRdjQbJLmNjJfhcfEqTY4e7illc9A==" saltValue="6bCyyPZs9Qhfk16gWS0E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2023-02-20T03:29:00Z</dcterms:created>
  <dcterms:modified xsi:type="dcterms:W3CDTF">2023-10-05T04:08:01Z</dcterms:modified>
  <cp:category/>
</cp:coreProperties>
</file>