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kaiyama-m\Desktop\【財政状況資料集】_014605_上富良野町_2018\"/>
    </mc:Choice>
  </mc:AlternateContent>
  <bookViews>
    <workbookView xWindow="0" yWindow="0" windowWidth="19200" windowHeight="9120" tabRatio="869"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2" l="1"/>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<sst xmlns="http://schemas.openxmlformats.org/spreadsheetml/2006/main" count="1098" uniqueCount="605">
  <si>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</si>
  <si>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</si>
  <si>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</si>
  <si>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</si>
  <si>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</si>
  <si>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</si>
  <si>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</si>
  <si>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</si>
  <si>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</si>
  <si>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</si>
  <si>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</si>
  <si>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</si>
  <si>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</si>
  <si>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</si>
  <si>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</si>
  <si>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</si>
  <si>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</si>
  <si>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</si>
  <si>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</si>
  <si>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</si>
  <si>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</si>
  <si>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</si>
  <si>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</si>
  <si>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</si>
  <si>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</si>
  <si>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</si>
  <si>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</si>
  <si>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</si>
  <si>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</si>
  <si>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</si>
  <si>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</si>
  <si>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</si>
  <si>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</si>
  <si>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</si>
  <si>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</si>
  <si>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</si>
  <si>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</si>
  <si>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</si>
  <si>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</si>
  <si>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</si>
  <si>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</si>
  <si>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</si>
  <si>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</si>
  <si>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</si>
  <si>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</si>
  <si>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</si>
  <si>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</si>
  <si>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</si>
  <si>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</si>
  <si>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</si>
  <si>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</si>
  <si>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</si>
  <si>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</si>
  <si>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</si>
  <si>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</si>
  <si>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</si>
  <si>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</si>
  <si>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</si>
  <si>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</si>
  <si>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</si>
  <si>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</si>
  <si>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</si>
  <si>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</si>
  <si>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</si>
  <si>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</si>
  <si>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</si>
  <si>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</si>
  <si>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</si>
  <si>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</si>
  <si>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</si>
  <si>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</si>
  <si>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</si>
  <si>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</si>
  <si>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</si>
  <si>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</si>
  <si>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</si>
  <si>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</si>
  <si>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</si>
  <si>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</si>
  <si>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</si>
  <si>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</si>
  <si>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</si>
  <si>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</si>
  <si>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</si>
  <si>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</si>
  <si>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</si>
  <si>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</si>
  <si>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</si>
  <si>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</si>
  <si>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</si>
  <si>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</si>
  <si>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</si>
  <si>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</si>
  <si>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</si>
  <si>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</si>
  <si>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</si>
  <si>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</si>
  <si>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</si>
  <si>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</si>
  <si>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</si>
  <si>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</si>
  <si>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</si>
  <si>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</si>
  <si>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</si>
  <si>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</si>
  <si>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</si>
  <si>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</si>
  <si>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</si>
  <si>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</si>
  <si>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</si>
  <si>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</si>
  <si>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</si>
  <si>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</si>
  <si>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</si>
  <si>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</si>
  <si>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</si>
  <si>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</si>
  <si>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</si>
  <si>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</si>
  <si>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</si>
  <si>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</si>
  <si>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</si>
  <si>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</si>
  <si>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</si>
  <si>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</si>
  <si>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</si>
  <si>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</si>
  <si>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</si>
  <si>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</si>
  <si>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</si>
  <si>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</si>
  <si>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</si>
  <si>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</si>
  <si>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</si>
  <si>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</si>
  <si>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</si>
  <si>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</si>
  <si>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</si>
  <si>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</si>
  <si>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</si>
  <si>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</si>
  <si>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</si>
  <si>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</si>
  <si>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</si>
  <si>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</si>
  <si>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</si>
  <si>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</si>
  <si>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</si>
  <si>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</si>
  <si>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</si>
  <si>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</si>
  <si>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</si>
  <si>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</si>
  <si>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</si>
  <si>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</si>
  <si>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</si>
  <si>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</si>
  <si>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</si>
  <si>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</si>
  <si>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</si>
  <si>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</si>
  <si>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</si>
  <si>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</si>
  <si>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</si>
  <si>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</si>
  <si>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</si>
  <si>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</si>
  <si>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</si>
  <si>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</si>
  <si>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</si>
  <si>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</si>
  <si>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</si>
  <si>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</si>
  <si>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</si>
  <si>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</si>
  <si>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</si>
  <si>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</si>
  <si>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</si>
  <si>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</si>
  <si>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</si>
  <si>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</si>
  <si>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</si>
  <si>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</si>
  <si>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</si>
  <si>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</si>
  <si>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</si>
  <si>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</si>
  <si>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</si>
  <si>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</si>
  <si>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</si>
  <si>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</si>
  <si>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</si>
  <si>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</si>
  <si>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</si>
  <si>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</si>
  <si>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</si>
  <si>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</si>
  <si>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</si>
  <si>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</si>
  <si>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</si>
  <si>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</si>
  <si>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</si>
  <si>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</si>
  <si>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</si>
  <si>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</si>
  <si>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</si>
  <si>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</si>
  <si>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</si>
  <si>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</si>
  <si>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</si>
  <si>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</si>
  <si>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</si>
  <si>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</si>
  <si>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北海道上富良野町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</si>
  <si>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</si>
  <si>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</si>
  <si>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</si>
  <si>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</si>
  <si>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</si>
  <si>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</si>
  <si>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</si>
  <si>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</si>
  <si>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</si>
  <si>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</si>
  <si>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</si>
  <si>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</si>
  <si>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</si>
  <si>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</si>
  <si>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</si>
  <si>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</si>
  <si>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</si>
  <si>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</si>
  <si>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</si>
  <si>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</si>
  <si>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</si>
  <si>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</si>
  <si>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</si>
  <si>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</si>
  <si>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</si>
  <si>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</si>
  <si>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</si>
  <si>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</si>
  <si>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</si>
  <si>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</si>
  <si>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</si>
  <si>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</si>
  <si>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</si>
  <si>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</si>
  <si>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</si>
  <si>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</si>
  <si>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</si>
  <si>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</si>
  <si>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</si>
  <si>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</si>
  <si>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</si>
  <si>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</si>
  <si>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</si>
  <si>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</si>
  <si>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</si>
  <si>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</si>
  <si>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</si>
  <si>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</si>
  <si>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</si>
  <si>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</si>
  <si>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</si>
  <si>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</si>
  <si>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</si>
  <si>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</si>
  <si>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</si>
  <si>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</si>
  <si>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</si>
  <si>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</si>
  <si>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</si>
  <si>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</si>
  <si>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</si>
  <si>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</si>
  <si>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</si>
  <si>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</si>
  <si>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</si>
  <si>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</si>
  <si>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</si>
  <si>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</si>
  <si>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</si>
  <si>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</si>
  <si>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</si>
  <si>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</si>
  <si>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</si>
  <si>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</si>
  <si>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</si>
  <si>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</si>
  <si>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</si>
  <si>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</si>
  <si>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</si>
  <si>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</si>
  <si>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</si>
  <si>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</si>
  <si>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</si>
  <si>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</si>
  <si>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</si>
  <si>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</si>
  <si>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</si>
  <si>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</si>
  <si>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</si>
  <si>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</si>
  <si>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</si>
  <si>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</si>
  <si>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</si>
  <si>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</si>
  <si>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</si>
  <si>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</si>
  <si>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</si>
  <si>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</si>
  <si>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</si>
  <si>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</si>
  <si>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</si>
  <si>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</si>
  <si>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</si>
  <si>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</si>
  <si>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</si>
  <si>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</si>
  <si>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</si>
  <si>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</si>
  <si>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</si>
  <si>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</si>
  <si>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</si>
  <si>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</si>
  <si>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</si>
  <si>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</si>
  <si>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</si>
  <si>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</si>
  <si>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</si>
  <si>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</si>
  <si>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</si>
  <si>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</si>
  <si>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</si>
  <si>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</si>
  <si>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</si>
  <si>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</si>
  <si>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</si>
  <si>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</si>
  <si>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</si>
  <si>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</si>
  <si>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</si>
  <si>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</si>
  <si>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</si>
  <si>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</si>
  <si>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</si>
  <si>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</si>
  <si>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</si>
  <si>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</si>
  <si>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</si>
  <si>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</si>
  <si>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</si>
  <si>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</si>
  <si>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</si>
  <si>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</si>
  <si>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</si>
  <si>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</si>
  <si>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</si>
  <si>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</si>
  <si>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</si>
  <si>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</si>
  <si>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北海道上富良野町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</si>
  <si>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</si>
  <si>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</si>
  <si>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</si>
  <si>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</si>
  <si>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</si>
  <si>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</si>
  <si>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</si>
  <si>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</si>
  <si>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</si>
  <si>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</si>
  <si>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</si>
  <si>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</si>
  <si>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</si>
  <si>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</si>
  <si>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</si>
  <si>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</si>
  <si>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</si>
  <si>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</si>
  <si>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</si>
  <si>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</si>
  <si>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</si>
  <si>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</si>
  <si>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</si>
  <si>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</si>
  <si>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</si>
  <si>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</si>
  <si>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</si>
  <si>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</si>
  <si>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</si>
  <si>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</si>
  <si>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</si>
  <si>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</si>
  <si>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</si>
  <si>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</si>
  <si>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</si>
  <si>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</si>
  <si>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</si>
  <si>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</si>
  <si>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</si>
  <si>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</si>
  <si>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</si>
  <si>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</si>
  <si>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</si>
  <si>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</si>
  <si>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</si>
  <si>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</si>
  <si>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</si>
  <si>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</si>
  <si>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</si>
  <si>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</si>
  <si>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</si>
  <si>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</si>
  <si>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</si>
  <si>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</si>
  <si>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</si>
  <si>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</si>
  <si>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</si>
  <si>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</si>
  <si>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</si>
  <si>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</si>
  <si>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</si>
  <si>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</si>
  <si>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</si>
  <si>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</si>
  <si>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</si>
  <si>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</si>
  <si>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</si>
  <si>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</si>
  <si>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</si>
  <si>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</si>
  <si>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</si>
  <si>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</si>
  <si>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</si>
  <si>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</si>
  <si>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</si>
  <si>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</si>
  <si>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</si>
  <si>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</si>
  <si>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</si>
  <si>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</si>
  <si>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</si>
  <si>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</si>
  <si>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</si>
  <si>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</si>
  <si>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</si>
  <si>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</si>
  <si>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</si>
  <si>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</si>
  <si>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</si>
  <si>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</si>
  <si>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</si>
  <si>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</si>
  <si>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</si>
  <si>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</si>
  <si>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</si>
  <si>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</si>
  <si>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</si>
  <si>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</si>
  <si>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</si>
  <si>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</si>
  <si>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</si>
  <si>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</si>
  <si>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</si>
  <si>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</si>
  <si>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</si>
  <si>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</si>
  <si>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</si>
  <si>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</si>
  <si>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</si>
  <si>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</si>
  <si>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</si>
  <si>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</si>
  <si>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</si>
  <si>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</si>
  <si>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</si>
  <si>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ラベンダーハイツ事業特別会計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</si>
  <si>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</si>
  <si>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</si>
  <si>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</si>
  <si>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</si>
  <si>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</si>
  <si>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</si>
  <si>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</si>
  <si>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</si>
  <si>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</si>
  <si>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</si>
  <si>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</si>
  <si>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</si>
  <si>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</si>
  <si>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</si>
  <si>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</si>
  <si>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</si>
  <si>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</si>
  <si>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</si>
  <si>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</si>
  <si>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</si>
  <si>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</si>
  <si>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</si>
  <si>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</si>
  <si>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</si>
  <si>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</si>
  <si>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</si>
  <si>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</si>
  <si>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</si>
  <si>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</si>
  <si>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</si>
  <si>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</si>
  <si>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</si>
  <si>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</si>
  <si>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</si>
  <si>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</si>
  <si>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</si>
  <si>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</si>
  <si>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</si>
  <si>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</si>
  <si>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</si>
  <si>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</si>
  <si>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</si>
  <si>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</si>
  <si>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</si>
  <si>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</si>
  <si>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</si>
  <si>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</si>
  <si>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</si>
  <si>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</si>
  <si>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</si>
  <si>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</si>
  <si>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</si>
  <si>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</si>
  <si>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</si>
  <si>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</si>
  <si>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</si>
  <si>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</si>
  <si>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</si>
  <si>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</si>
  <si>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</si>
  <si>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</si>
  <si>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</si>
  <si>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</si>
  <si>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</si>
  <si>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</si>
  <si>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</si>
  <si>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</si>
  <si>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</si>
  <si>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</si>
  <si>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</si>
  <si>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</si>
  <si>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</si>
  <si>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</si>
  <si>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</si>
  <si>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</si>
  <si>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</si>
  <si>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</si>
  <si>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</si>
  <si>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</si>
  <si>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</si>
  <si>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</si>
  <si>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</si>
  <si>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</si>
  <si>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</si>
  <si>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1.71</t>
  </si>
  <si>
    <t>水道事業会計</t>
  </si>
  <si>
    <t>一般会計</t>
  </si>
  <si>
    <t>病院事業会計</t>
  </si>
  <si>
    <t>国民健康保険特別会計</t>
  </si>
  <si>
    <t>介護保険特別会計</t>
  </si>
  <si>
    <t>公共下水道事業特別会計</t>
  </si>
  <si>
    <t>簡易水道事業特別会計</t>
  </si>
  <si>
    <t>ラベンダーハイツ事業特別会計</t>
  </si>
  <si>
    <t>▲ 0.44</t>
  </si>
  <si>
    <t>▲ 0.56</t>
  </si>
  <si>
    <t>▲ 0.48</t>
  </si>
  <si>
    <t>その他会計（赤字）</t>
  </si>
  <si>
    <t>その他会計（黒字）</t>
  </si>
  <si>
    <t>H25末</t>
    <phoneticPr fontId="5"/>
  </si>
  <si>
    <t>H26末</t>
    <phoneticPr fontId="5"/>
  </si>
  <si>
    <t>H27末</t>
    <phoneticPr fontId="5"/>
  </si>
  <si>
    <t>H28末</t>
    <phoneticPr fontId="5"/>
  </si>
  <si>
    <t>H29末</t>
    <phoneticPr fontId="5"/>
  </si>
  <si>
    <t>上富良野振興公社</t>
  </si>
  <si>
    <t>-</t>
    <phoneticPr fontId="2"/>
  </si>
  <si>
    <t>-</t>
    <phoneticPr fontId="2"/>
  </si>
  <si>
    <t>-</t>
    <phoneticPr fontId="2"/>
  </si>
  <si>
    <t xml:space="preserve"> 公共施設整備基金</t>
    <phoneticPr fontId="2"/>
  </si>
  <si>
    <t xml:space="preserve"> 農業振興基金</t>
    <phoneticPr fontId="2"/>
  </si>
  <si>
    <t xml:space="preserve"> 地域福祉基金</t>
    <phoneticPr fontId="2"/>
  </si>
  <si>
    <t>十勝岳と共生するまちづくり応援基金</t>
    <phoneticPr fontId="2"/>
  </si>
  <si>
    <t>国内外交流推進基金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</si>
  <si>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</si>
  <si>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</si>
  <si>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</si>
  <si>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</si>
  <si>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</si>
  <si>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</si>
  <si>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</si>
  <si>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</si>
  <si>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</si>
  <si>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</si>
  <si>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実質公債比率は類似団体と比較して高いものの、将来負担比率は年々低くなってきている。</t>
    <rPh sb="0" eb="2">
      <t>ジッシツ</t>
    </rPh>
    <rPh sb="2" eb="4">
      <t>コウサイ</t>
    </rPh>
    <rPh sb="4" eb="6">
      <t>ヒリツ</t>
    </rPh>
    <rPh sb="7" eb="9">
      <t>ルイジ</t>
    </rPh>
    <rPh sb="9" eb="11">
      <t>ダンタイ</t>
    </rPh>
    <rPh sb="12" eb="14">
      <t>ヒカク</t>
    </rPh>
    <rPh sb="16" eb="17">
      <t>タカ</t>
    </rPh>
    <rPh sb="22" eb="24">
      <t>ショウライ</t>
    </rPh>
    <rPh sb="24" eb="26">
      <t>フタン</t>
    </rPh>
    <rPh sb="26" eb="28">
      <t>ヒリツ</t>
    </rPh>
    <rPh sb="29" eb="31">
      <t>ネンネン</t>
    </rPh>
    <rPh sb="31" eb="32">
      <t>ヒク</t>
    </rPh>
    <phoneticPr fontId="5"/>
  </si>
  <si>
    <t>実質公債費比率</t>
    <phoneticPr fontId="5"/>
  </si>
  <si>
    <t>実質公債費比率</t>
    <phoneticPr fontId="5"/>
  </si>
  <si>
    <t>近年の有形固定資産減価償却率の推移から資産の老朽化が表れているため、将来負担比率を見据え、統廃合を含め計画的な資産の更新が求められている。</t>
    <rPh sb="0" eb="2">
      <t>キンネン</t>
    </rPh>
    <rPh sb="3" eb="5">
      <t>ユウケイ</t>
    </rPh>
    <rPh sb="5" eb="7">
      <t>コテイ</t>
    </rPh>
    <rPh sb="7" eb="9">
      <t>シサン</t>
    </rPh>
    <rPh sb="9" eb="11">
      <t>ゲンカ</t>
    </rPh>
    <rPh sb="11" eb="13">
      <t>ショウキャク</t>
    </rPh>
    <rPh sb="13" eb="14">
      <t>リツ</t>
    </rPh>
    <rPh sb="15" eb="17">
      <t>スイイ</t>
    </rPh>
    <rPh sb="19" eb="21">
      <t>シサン</t>
    </rPh>
    <rPh sb="22" eb="25">
      <t>ロウキュウカ</t>
    </rPh>
    <rPh sb="26" eb="27">
      <t>アラワ</t>
    </rPh>
    <rPh sb="34" eb="36">
      <t>ショウライ</t>
    </rPh>
    <rPh sb="36" eb="38">
      <t>フタン</t>
    </rPh>
    <rPh sb="38" eb="40">
      <t>ヒリツ</t>
    </rPh>
    <rPh sb="41" eb="43">
      <t>ミス</t>
    </rPh>
    <rPh sb="45" eb="48">
      <t>トウハイゴウ</t>
    </rPh>
    <rPh sb="49" eb="50">
      <t>フク</t>
    </rPh>
    <rPh sb="51" eb="54">
      <t>ケイカクテキ</t>
    </rPh>
    <rPh sb="55" eb="57">
      <t>シサン</t>
    </rPh>
    <rPh sb="58" eb="60">
      <t>コウシン</t>
    </rPh>
    <rPh sb="61" eb="62">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</si>
</sst>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C23-4A88-BA02-4406457A60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282131</c:v>
                </c:pt>
                <c:pt idx="1">
                  <c:v>182791</c:v>
                </c:pt>
                <c:pt idx="2">
                  <c:v>116335</c:v>
                </c:pt>
                <c:pt idx="3">
                  <c:v>163511</c:v>
                </c:pt>
                <c:pt idx="4">
                  <c:v>111391</c:v>
                </c:pt>
              </c:numCache>
            </c:numRef>
          </c:val>
          <c:smooth val="0"/>
          <c:extLst>
            <c:ext xmlns:c16="http://schemas.microsoft.com/office/drawing/2014/chart" uri="{C3380CC4-5D6E-409C-BE32-E72D297353CC}">
              <c16:uniqueId val="{00000001-7C23-4A88-BA02-4406457A60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6.03</c:v>
                </c:pt>
                <c:pt idx="1">
                  <c:v>6.68</c:v>
                </c:pt>
                <c:pt idx="2">
                  <c:v>5.05</c:v>
                </c:pt>
                <c:pt idx="3">
                  <c:v>5.29</c:v>
                </c:pt>
                <c:pt idx="4">
                  <c:v>7.78</c:v>
                </c:pt>
              </c:numCache>
            </c:numRef>
          </c:val>
          <c:extLst>
            <c:ext xmlns:c16="http://schemas.microsoft.com/office/drawing/2014/chart" uri="{C3380CC4-5D6E-409C-BE32-E72D297353CC}">
              <c16:uniqueId val="{00000000-BA48-41B4-B242-01AD2F9656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12.35</c:v>
                </c:pt>
                <c:pt idx="1">
                  <c:v>12.28</c:v>
                </c:pt>
                <c:pt idx="2">
                  <c:v>12.43</c:v>
                </c:pt>
                <c:pt idx="3">
                  <c:v>12.57</c:v>
                </c:pt>
                <c:pt idx="4">
                  <c:v>12.6</c:v>
                </c:pt>
              </c:numCache>
            </c:numRef>
          </c:val>
          <c:extLst>
            <c:ext xmlns:c16="http://schemas.microsoft.com/office/drawing/2014/chart" uri="{C3380CC4-5D6E-409C-BE32-E72D297353CC}">
              <c16:uniqueId val="{00000001-BA48-41B4-B242-01AD2F9656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0.69</c:v>
                </c:pt>
                <c:pt idx="2">
                  <c:v>-1.71</c:v>
                </c:pt>
                <c:pt idx="3">
                  <c:v>0.19</c:v>
                </c:pt>
                <c:pt idx="4">
                  <c:v>2.48</c:v>
                </c:pt>
              </c:numCache>
            </c:numRef>
          </c:val>
          <c:smooth val="0"/>
          <c:extLst>
            <c:ext xmlns:c16="http://schemas.microsoft.com/office/drawing/2014/chart" uri="{C3380CC4-5D6E-409C-BE32-E72D297353CC}">
              <c16:uniqueId val="{00000002-BA48-41B4-B242-01AD2F9656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A4A-4EE9-995B-CA1367687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4A-4EE9-995B-CA1367687BB2}"/>
            </c:ext>
          </c:extLst>
        </c:ser>
        <c:ser>
          <c:idx val="2"/>
          <c:order val="2"/>
          <c:tx>
            <c:strRef>
              <c:f>データシート!$A$29</c:f>
              <c:strCache>
                <c:ptCount val="1"/>
                <c:pt idx="0">
                  <c:v>ラベンダーハイツ事業特別会計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0.44</c:v>
                </c:pt>
                <c:pt idx="3">
                  <c:v>#N/A</c:v>
                </c:pt>
                <c:pt idx="4">
                  <c:v>0.56000000000000005</c:v>
                </c:pt>
                <c:pt idx="5">
                  <c:v>#N/A</c:v>
                </c:pt>
                <c:pt idx="6">
                  <c:v>0.48</c:v>
                </c:pt>
                <c:pt idx="7">
                  <c:v>#N/A</c:v>
                </c:pt>
                <c:pt idx="8">
                  <c:v>#N/A</c:v>
                </c:pt>
                <c:pt idx="9">
                  <c:v>0.01</c:v>
                </c:pt>
              </c:numCache>
            </c:numRef>
          </c:val>
          <c:extLst>
            <c:ext xmlns:c16="http://schemas.microsoft.com/office/drawing/2014/chart" uri="{C3380CC4-5D6E-409C-BE32-E72D297353CC}">
              <c16:uniqueId val="{00000002-1A4A-4EE9-995B-CA1367687BB2}"/>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1A4A-4EE9-995B-CA1367687BB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7.0000000000000007E-2</c:v>
                </c:pt>
                <c:pt idx="4">
                  <c:v>#N/A</c:v>
                </c:pt>
                <c:pt idx="5">
                  <c:v>7.0000000000000007E-2</c:v>
                </c:pt>
                <c:pt idx="6">
                  <c:v>#N/A</c:v>
                </c:pt>
                <c:pt idx="7">
                  <c:v>0.04</c:v>
                </c:pt>
                <c:pt idx="8">
                  <c:v>#N/A</c:v>
                </c:pt>
                <c:pt idx="9">
                  <c:v>7.0000000000000007E-2</c:v>
                </c:pt>
              </c:numCache>
            </c:numRef>
          </c:val>
          <c:extLst>
            <c:ext xmlns:c16="http://schemas.microsoft.com/office/drawing/2014/chart" uri="{C3380CC4-5D6E-409C-BE32-E72D297353CC}">
              <c16:uniqueId val="{00000004-1A4A-4EE9-995B-CA1367687BB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0.54</c:v>
                </c:pt>
                <c:pt idx="4">
                  <c:v>#N/A</c:v>
                </c:pt>
                <c:pt idx="5">
                  <c:v>0.41</c:v>
                </c:pt>
                <c:pt idx="6">
                  <c:v>#N/A</c:v>
                </c:pt>
                <c:pt idx="7">
                  <c:v>0.96</c:v>
                </c:pt>
                <c:pt idx="8">
                  <c:v>#N/A</c:v>
                </c:pt>
                <c:pt idx="9">
                  <c:v>0.86</c:v>
                </c:pt>
              </c:numCache>
            </c:numRef>
          </c:val>
          <c:extLst>
            <c:ext xmlns:c16="http://schemas.microsoft.com/office/drawing/2014/chart" uri="{C3380CC4-5D6E-409C-BE32-E72D297353CC}">
              <c16:uniqueId val="{00000005-1A4A-4EE9-995B-CA1367687B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0.48</c:v>
                </c:pt>
                <c:pt idx="4">
                  <c:v>#N/A</c:v>
                </c:pt>
                <c:pt idx="5">
                  <c:v>2.62</c:v>
                </c:pt>
                <c:pt idx="6">
                  <c:v>#N/A</c:v>
                </c:pt>
                <c:pt idx="7">
                  <c:v>2.95</c:v>
                </c:pt>
                <c:pt idx="8">
                  <c:v>#N/A</c:v>
                </c:pt>
                <c:pt idx="9">
                  <c:v>3.04</c:v>
                </c:pt>
              </c:numCache>
            </c:numRef>
          </c:val>
          <c:extLst>
            <c:ext xmlns:c16="http://schemas.microsoft.com/office/drawing/2014/chart" uri="{C3380CC4-5D6E-409C-BE32-E72D297353CC}">
              <c16:uniqueId val="{00000006-1A4A-4EE9-995B-CA1367687BB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7.73</c:v>
                </c:pt>
                <c:pt idx="2">
                  <c:v>#N/A</c:v>
                </c:pt>
                <c:pt idx="3">
                  <c:v>7.62</c:v>
                </c:pt>
                <c:pt idx="4">
                  <c:v>#N/A</c:v>
                </c:pt>
                <c:pt idx="5">
                  <c:v>7.71</c:v>
                </c:pt>
                <c:pt idx="6">
                  <c:v>#N/A</c:v>
                </c:pt>
                <c:pt idx="7">
                  <c:v>7.4</c:v>
                </c:pt>
                <c:pt idx="8">
                  <c:v>#N/A</c:v>
                </c:pt>
                <c:pt idx="9">
                  <c:v>6.33</c:v>
                </c:pt>
              </c:numCache>
            </c:numRef>
          </c:val>
          <c:extLst>
            <c:ext xmlns:c16="http://schemas.microsoft.com/office/drawing/2014/chart" uri="{C3380CC4-5D6E-409C-BE32-E72D297353CC}">
              <c16:uniqueId val="{00000007-1A4A-4EE9-995B-CA1367687B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6.02</c:v>
                </c:pt>
                <c:pt idx="2">
                  <c:v>#N/A</c:v>
                </c:pt>
                <c:pt idx="3">
                  <c:v>6.67</c:v>
                </c:pt>
                <c:pt idx="4">
                  <c:v>#N/A</c:v>
                </c:pt>
                <c:pt idx="5">
                  <c:v>5.04</c:v>
                </c:pt>
                <c:pt idx="6">
                  <c:v>#N/A</c:v>
                </c:pt>
                <c:pt idx="7">
                  <c:v>5.29</c:v>
                </c:pt>
                <c:pt idx="8">
                  <c:v>#N/A</c:v>
                </c:pt>
                <c:pt idx="9">
                  <c:v>7.78</c:v>
                </c:pt>
              </c:numCache>
            </c:numRef>
          </c:val>
          <c:extLst>
            <c:ext xmlns:c16="http://schemas.microsoft.com/office/drawing/2014/chart" uri="{C3380CC4-5D6E-409C-BE32-E72D297353CC}">
              <c16:uniqueId val="{00000008-1A4A-4EE9-995B-CA1367687B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6.41</c:v>
                </c:pt>
                <c:pt idx="2">
                  <c:v>#N/A</c:v>
                </c:pt>
                <c:pt idx="3">
                  <c:v>6.76</c:v>
                </c:pt>
                <c:pt idx="4">
                  <c:v>#N/A</c:v>
                </c:pt>
                <c:pt idx="5">
                  <c:v>7.07</c:v>
                </c:pt>
                <c:pt idx="6">
                  <c:v>#N/A</c:v>
                </c:pt>
                <c:pt idx="7">
                  <c:v>7.66</c:v>
                </c:pt>
                <c:pt idx="8">
                  <c:v>#N/A</c:v>
                </c:pt>
                <c:pt idx="9">
                  <c:v>8.16</c:v>
                </c:pt>
              </c:numCache>
            </c:numRef>
          </c:val>
          <c:extLst>
            <c:ext xmlns:c16="http://schemas.microsoft.com/office/drawing/2014/chart" uri="{C3380CC4-5D6E-409C-BE32-E72D297353CC}">
              <c16:uniqueId val="{00000009-1A4A-4EE9-995B-CA1367687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705</c:v>
                </c:pt>
                <c:pt idx="5">
                  <c:v>690</c:v>
                </c:pt>
                <c:pt idx="8">
                  <c:v>701</c:v>
                </c:pt>
                <c:pt idx="11">
                  <c:v>688</c:v>
                </c:pt>
                <c:pt idx="14">
                  <c:v>661</c:v>
                </c:pt>
              </c:numCache>
            </c:numRef>
          </c:val>
          <c:extLst>
            <c:ext xmlns:c16="http://schemas.microsoft.com/office/drawing/2014/chart" uri="{C3380CC4-5D6E-409C-BE32-E72D297353CC}">
              <c16:uniqueId val="{00000000-01CF-4A86-97D8-19BA1B775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CF-4A86-97D8-19BA1B775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125</c:v>
                </c:pt>
                <c:pt idx="3">
                  <c:v>124</c:v>
                </c:pt>
                <c:pt idx="6">
                  <c:v>122</c:v>
                </c:pt>
                <c:pt idx="9">
                  <c:v>119</c:v>
                </c:pt>
                <c:pt idx="12">
                  <c:v>0</c:v>
                </c:pt>
              </c:numCache>
            </c:numRef>
          </c:val>
          <c:extLst>
            <c:ext xmlns:c16="http://schemas.microsoft.com/office/drawing/2014/chart" uri="{C3380CC4-5D6E-409C-BE32-E72D297353CC}">
              <c16:uniqueId val="{00000002-01CF-4A86-97D8-19BA1B775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54</c:v>
                </c:pt>
                <c:pt idx="6">
                  <c:v>48</c:v>
                </c:pt>
                <c:pt idx="9">
                  <c:v>36</c:v>
                </c:pt>
                <c:pt idx="12">
                  <c:v>12</c:v>
                </c:pt>
              </c:numCache>
            </c:numRef>
          </c:val>
          <c:extLst>
            <c:ext xmlns:c16="http://schemas.microsoft.com/office/drawing/2014/chart" uri="{C3380CC4-5D6E-409C-BE32-E72D297353CC}">
              <c16:uniqueId val="{00000003-01CF-4A86-97D8-19BA1B775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169</c:v>
                </c:pt>
                <c:pt idx="3">
                  <c:v>163</c:v>
                </c:pt>
                <c:pt idx="6">
                  <c:v>169</c:v>
                </c:pt>
                <c:pt idx="9">
                  <c:v>149</c:v>
                </c:pt>
                <c:pt idx="12">
                  <c:v>138</c:v>
                </c:pt>
              </c:numCache>
            </c:numRef>
          </c:val>
          <c:extLst>
            <c:ext xmlns:c16="http://schemas.microsoft.com/office/drawing/2014/chart" uri="{C3380CC4-5D6E-409C-BE32-E72D297353CC}">
              <c16:uniqueId val="{00000004-01CF-4A86-97D8-19BA1B775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CF-4A86-97D8-19BA1B775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CF-4A86-97D8-19BA1B775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755</c:v>
                </c:pt>
                <c:pt idx="3">
                  <c:v>751</c:v>
                </c:pt>
                <c:pt idx="6">
                  <c:v>738</c:v>
                </c:pt>
                <c:pt idx="9">
                  <c:v>751</c:v>
                </c:pt>
                <c:pt idx="12">
                  <c:v>734</c:v>
                </c:pt>
              </c:numCache>
            </c:numRef>
          </c:val>
          <c:extLst>
            <c:ext xmlns:c16="http://schemas.microsoft.com/office/drawing/2014/chart" uri="{C3380CC4-5D6E-409C-BE32-E72D297353CC}">
              <c16:uniqueId val="{00000007-01CF-4A86-97D8-19BA1B775C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401</c:v>
                </c:pt>
                <c:pt idx="2">
                  <c:v>#N/A</c:v>
                </c:pt>
                <c:pt idx="3">
                  <c:v>#N/A</c:v>
                </c:pt>
                <c:pt idx="4">
                  <c:v>402</c:v>
                </c:pt>
                <c:pt idx="5">
                  <c:v>#N/A</c:v>
                </c:pt>
                <c:pt idx="6">
                  <c:v>#N/A</c:v>
                </c:pt>
                <c:pt idx="7">
                  <c:v>376</c:v>
                </c:pt>
                <c:pt idx="8">
                  <c:v>#N/A</c:v>
                </c:pt>
                <c:pt idx="9">
                  <c:v>#N/A</c:v>
                </c:pt>
                <c:pt idx="10">
                  <c:v>367</c:v>
                </c:pt>
                <c:pt idx="11">
                  <c:v>#N/A</c:v>
                </c:pt>
                <c:pt idx="12">
                  <c:v>#N/A</c:v>
                </c:pt>
                <c:pt idx="13">
                  <c:v>223</c:v>
                </c:pt>
                <c:pt idx="14">
                  <c:v>#N/A</c:v>
                </c:pt>
              </c:numCache>
            </c:numRef>
          </c:val>
          <c:smooth val="0"/>
          <c:extLst>
            <c:ext xmlns:c16="http://schemas.microsoft.com/office/drawing/2014/chart" uri="{C3380CC4-5D6E-409C-BE32-E72D297353CC}">
              <c16:uniqueId val="{00000008-01CF-4A86-97D8-19BA1B775C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6551</c:v>
                </c:pt>
                <c:pt idx="5">
                  <c:v>6493</c:v>
                </c:pt>
                <c:pt idx="8">
                  <c:v>6240</c:v>
                </c:pt>
                <c:pt idx="11">
                  <c:v>6163</c:v>
                </c:pt>
                <c:pt idx="14">
                  <c:v>6166</c:v>
                </c:pt>
              </c:numCache>
            </c:numRef>
          </c:val>
          <c:extLst>
            <c:ext xmlns:c16="http://schemas.microsoft.com/office/drawing/2014/chart" uri="{C3380CC4-5D6E-409C-BE32-E72D297353CC}">
              <c16:uniqueId val="{00000000-DC21-4AD3-9075-B914D3C2A5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736</c:v>
                </c:pt>
                <c:pt idx="5">
                  <c:v>874</c:v>
                </c:pt>
                <c:pt idx="8">
                  <c:v>838</c:v>
                </c:pt>
                <c:pt idx="11">
                  <c:v>980</c:v>
                </c:pt>
                <c:pt idx="14">
                  <c:v>1096</c:v>
                </c:pt>
              </c:numCache>
            </c:numRef>
          </c:val>
          <c:extLst>
            <c:ext xmlns:c16="http://schemas.microsoft.com/office/drawing/2014/chart" uri="{C3380CC4-5D6E-409C-BE32-E72D297353CC}">
              <c16:uniqueId val="{00000001-DC21-4AD3-9075-B914D3C2A5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2242</c:v>
                </c:pt>
                <c:pt idx="5">
                  <c:v>2325</c:v>
                </c:pt>
                <c:pt idx="8">
                  <c:v>2354</c:v>
                </c:pt>
                <c:pt idx="11">
                  <c:v>2350</c:v>
                </c:pt>
                <c:pt idx="14">
                  <c:v>2258</c:v>
                </c:pt>
              </c:numCache>
            </c:numRef>
          </c:val>
          <c:extLst>
            <c:ext xmlns:c16="http://schemas.microsoft.com/office/drawing/2014/chart" uri="{C3380CC4-5D6E-409C-BE32-E72D297353CC}">
              <c16:uniqueId val="{00000002-DC21-4AD3-9075-B914D3C2A5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21-4AD3-9075-B914D3C2A5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21-4AD3-9075-B914D3C2A5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21-4AD3-9075-B914D3C2A5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1129</c:v>
                </c:pt>
                <c:pt idx="3">
                  <c:v>1060</c:v>
                </c:pt>
                <c:pt idx="6">
                  <c:v>1070</c:v>
                </c:pt>
                <c:pt idx="9">
                  <c:v>1080</c:v>
                </c:pt>
                <c:pt idx="12">
                  <c:v>1031</c:v>
                </c:pt>
              </c:numCache>
            </c:numRef>
          </c:val>
          <c:extLst>
            <c:ext xmlns:c16="http://schemas.microsoft.com/office/drawing/2014/chart" uri="{C3380CC4-5D6E-409C-BE32-E72D297353CC}">
              <c16:uniqueId val="{00000006-DC21-4AD3-9075-B914D3C2A5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200</c:v>
                </c:pt>
                <c:pt idx="3">
                  <c:v>150</c:v>
                </c:pt>
                <c:pt idx="6">
                  <c:v>109</c:v>
                </c:pt>
                <c:pt idx="9">
                  <c:v>77</c:v>
                </c:pt>
                <c:pt idx="12">
                  <c:v>101</c:v>
                </c:pt>
              </c:numCache>
            </c:numRef>
          </c:val>
          <c:extLst>
            <c:ext xmlns:c16="http://schemas.microsoft.com/office/drawing/2014/chart" uri="{C3380CC4-5D6E-409C-BE32-E72D297353CC}">
              <c16:uniqueId val="{00000007-DC21-4AD3-9075-B914D3C2A5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2350</c:v>
                </c:pt>
                <c:pt idx="3">
                  <c:v>2237</c:v>
                </c:pt>
                <c:pt idx="6">
                  <c:v>2151</c:v>
                </c:pt>
                <c:pt idx="9">
                  <c:v>1968</c:v>
                </c:pt>
                <c:pt idx="12">
                  <c:v>1971</c:v>
                </c:pt>
              </c:numCache>
            </c:numRef>
          </c:val>
          <c:extLst>
            <c:ext xmlns:c16="http://schemas.microsoft.com/office/drawing/2014/chart" uri="{C3380CC4-5D6E-409C-BE32-E72D297353CC}">
              <c16:uniqueId val="{00000008-DC21-4AD3-9075-B914D3C2A5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365</c:v>
                </c:pt>
                <c:pt idx="3">
                  <c:v>241</c:v>
                </c:pt>
                <c:pt idx="6">
                  <c:v>119</c:v>
                </c:pt>
                <c:pt idx="9">
                  <c:v>0</c:v>
                </c:pt>
                <c:pt idx="12">
                  <c:v>0</c:v>
                </c:pt>
              </c:numCache>
            </c:numRef>
          </c:val>
          <c:extLst>
            <c:ext xmlns:c16="http://schemas.microsoft.com/office/drawing/2014/chart" uri="{C3380CC4-5D6E-409C-BE32-E72D297353CC}">
              <c16:uniqueId val="{00000009-DC21-4AD3-9075-B914D3C2A5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7952</c:v>
                </c:pt>
                <c:pt idx="3">
                  <c:v>8172</c:v>
                </c:pt>
                <c:pt idx="6">
                  <c:v>8407</c:v>
                </c:pt>
                <c:pt idx="9">
                  <c:v>8546</c:v>
                </c:pt>
                <c:pt idx="12">
                  <c:v>8411</c:v>
                </c:pt>
              </c:numCache>
            </c:numRef>
          </c:val>
          <c:extLst>
            <c:ext xmlns:c16="http://schemas.microsoft.com/office/drawing/2014/chart" uri="{C3380CC4-5D6E-409C-BE32-E72D297353CC}">
              <c16:uniqueId val="{0000000A-DC21-4AD3-9075-B914D3C2A5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2468</c:v>
                </c:pt>
                <c:pt idx="2">
                  <c:v>#N/A</c:v>
                </c:pt>
                <c:pt idx="3">
                  <c:v>#N/A</c:v>
                </c:pt>
                <c:pt idx="4">
                  <c:v>2168</c:v>
                </c:pt>
                <c:pt idx="5">
                  <c:v>#N/A</c:v>
                </c:pt>
                <c:pt idx="6">
                  <c:v>#N/A</c:v>
                </c:pt>
                <c:pt idx="7">
                  <c:v>2424</c:v>
                </c:pt>
                <c:pt idx="8">
                  <c:v>#N/A</c:v>
                </c:pt>
                <c:pt idx="9">
                  <c:v>#N/A</c:v>
                </c:pt>
                <c:pt idx="10">
                  <c:v>2179</c:v>
                </c:pt>
                <c:pt idx="11">
                  <c:v>#N/A</c:v>
                </c:pt>
                <c:pt idx="12">
                  <c:v>#N/A</c:v>
                </c:pt>
                <c:pt idx="13">
                  <c:v>1994</c:v>
                </c:pt>
                <c:pt idx="14">
                  <c:v>#N/A</c:v>
                </c:pt>
              </c:numCache>
            </c:numRef>
          </c:val>
          <c:smooth val="0"/>
          <c:extLst>
            <c:ext xmlns:c16="http://schemas.microsoft.com/office/drawing/2014/chart" uri="{C3380CC4-5D6E-409C-BE32-E72D297353CC}">
              <c16:uniqueId val="{0000000B-DC21-4AD3-9075-B914D3C2A5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524</c:v>
                </c:pt>
                <c:pt idx="1">
                  <c:v>524</c:v>
                </c:pt>
                <c:pt idx="2">
                  <c:v>524</c:v>
                </c:pt>
              </c:numCache>
            </c:numRef>
          </c:val>
          <c:extLst>
            <c:ext xmlns:c16="http://schemas.microsoft.com/office/drawing/2014/chart" uri="{C3380CC4-5D6E-409C-BE32-E72D297353CC}">
              <c16:uniqueId val="{00000000-872C-41E4-A8FF-E135DC1B60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872C-41E4-A8FF-E135DC1B60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1530</c:v>
                </c:pt>
                <c:pt idx="1">
                  <c:v>1548</c:v>
                </c:pt>
                <c:pt idx="2">
                  <c:v>1455</c:v>
                </c:pt>
              </c:numCache>
            </c:numRef>
          </c:val>
          <c:extLst>
            <c:ext xmlns:c16="http://schemas.microsoft.com/office/drawing/2014/chart" uri="{C3380CC4-5D6E-409C-BE32-E72D297353CC}">
              <c16:uniqueId val="{00000002-872C-41E4-A8FF-E135DC1B60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{DF5E982A-875A-445D-B97B-7EAEBA3CB88E}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04A-46A7-A3BB-629AC3ADFD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{405C7236-A759-4243-913B-550A221F08BB}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4A-46A7-A3BB-629AC3ADFD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{84AFC2DD-A132-4359-AD67-FB15ABDEA817}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4A-46A7-A3BB-629AC3ADFD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{54A4BEBE-0504-432F-BC39-69BC42447D02}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4A-46A7-A3BB-629AC3ADFD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{B6D73392-D9B2-417E-9374-361781F5E49C}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4A-46A7-A3BB-629AC3ADFD6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{8B1A8D5D-4EBC-44F9-9470-CB2A0FB95C2A}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04A-46A7-A3BB-629AC3ADFD6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{187EAFF5-8A5B-42C7-99FE-CDE76DAAF857}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04A-46A7-A3BB-629AC3ADFD6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{DB699010-5510-4588-AFCE-771164CDBF23}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04A-46A7-A3BB-629AC3ADFD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{7C1741DE-8BBB-41C8-84AD-C2EE3AE728E0}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04A-46A7-A3BB-629AC3ADFD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64.5</c:v>
                </c:pt>
                <c:pt idx="24">
                  <c:v>64.599999999999994</c:v>
                </c:pt>
              </c:numCache>
            </c:numRef>
          </c:xVal>
          <c:yVal>
            <c:numRef>
              <c:f>公会計指標分析・財政指標組合せ分析表!$BP$51:$DC$51</c:f>
              <c:numCache>
                <c:formatCode>#,##0.0;"▲ "#,##0.0</c:formatCode>
                <c:ptCount val="40"/>
                <c:pt idx="8">
                  <c:v>59.6</c:v>
                </c:pt>
                <c:pt idx="16">
                  <c:v>67.8</c:v>
                </c:pt>
                <c:pt idx="24">
                  <c:v>61.5</c:v>
                </c:pt>
              </c:numCache>
            </c:numRef>
          </c:yVal>
          <c:smooth val="0"/>
          <c:extLst>
            <c:ext xmlns:c16="http://schemas.microsoft.com/office/drawing/2014/chart" uri="{C3380CC4-5D6E-409C-BE32-E72D297353CC}">
              <c16:uniqueId val="{00000009-004A-46A7-A3BB-629AC3ADFD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{96D7398E-3E7B-4414-B95A-3C71D80BF1E2}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04A-46A7-A3BB-629AC3ADFD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{C4FDD7E9-BCE8-4EA5-AD66-4A0C15468068}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4A-46A7-A3BB-629AC3ADFD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{CC491921-1696-4432-9BFD-D7256F235F72}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4A-46A7-A3BB-629AC3ADFD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{2C37C4DA-0D4E-4D53-88AC-B216AE9E3808}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4A-46A7-A3BB-629AC3ADFD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{CE449ED0-3320-4A01-967F-6283B91A61AB}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4A-46A7-A3BB-629AC3ADFD6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{5F565492-ED59-4A48-9C64-16D0FD8768A6}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04A-46A7-A3BB-629AC3ADFD6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{F00A286F-DCEB-4559-A7D6-B24BE409A0C3}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04A-46A7-A3BB-629AC3ADFD6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{6D7ECA3F-496D-4D60-967B-C5E2197347A5}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04A-46A7-A3BB-629AC3ADFD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{C07B5F5A-789B-4769-9410-2C508480ECF5}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04A-46A7-A3BB-629AC3ADFD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numCache>
            </c:numRef>
          </c:xVal>
          <c:yVal>
            <c:numRef>
              <c:f>公会計指標分析・財政指標組合せ分析表!$BP$55:$DC$55</c:f>
              <c:numCache>
                <c:formatCode>#,##0.0;"▲ "#,##0.0</c:formatCode>
                <c:ptCount val="40"/>
                <c:pt idx="8">
                  <c:v>13.1</c:v>
                </c:pt>
                <c:pt idx="16">
                  <c:v>0</c:v>
                </c:pt>
                <c:pt idx="24">
                  <c:v>0</c:v>
                </c:pt>
              </c:numCache>
            </c:numRef>
          </c:yVal>
          <c:smooth val="0"/>
          <c:extLst>
            <c:ext xmlns:c16="http://schemas.microsoft.com/office/drawing/2014/chart" uri="{C3380CC4-5D6E-409C-BE32-E72D297353CC}">
              <c16:uniqueId val="{00000013-004A-46A7-A3BB-629AC3ADFD61}"/>
            </c:ext>
          </c:extLst>
        </c:ser>
        <c:dLbls>
          <c:showLegendKey val="0"/>
          <c:showVal val="1"/>
          <c:showCatName val="0"/>
          <c:showSerName val="0"/>
          <c:showPercent val="0"/>
          <c:showBubbleSize val="0"/>
        </c:dLbls>
        <c:axId val="46179840"/>
        <c:axId val="46181760"/>
      </c:scatterChart>
      <c:valAx>
        <c:axId val="46179840"/>
        <c:scaling>
          <c:orientation val="minMax"/>
          <c:max val="6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{EBA9BD0C-6CE7-475F-8885-FFA73EDC7BAD}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1A-4EE1-B5AA-84206C0E74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{9F42EC0F-803D-4D42-B4E6-44F48D895699}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1A-4EE1-B5AA-84206C0E74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{3C105DDD-7200-4EB1-A957-D4BF1A7A9C37}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1A-4EE1-B5AA-84206C0E74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{F368000A-1683-40DD-90DC-07F391DD02C9}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1A-4EE1-B5AA-84206C0E74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{A51D4A0B-6C62-474C-87B9-48CC41CCA4F2}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1A-4EE1-B5AA-84206C0E749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{A946E5E4-429E-4DCE-960F-BA1547902DDF}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1A-4EE1-B5AA-84206C0E749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{CD4F3F51-CE60-4D44-A5C2-16DD57466977}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1A-4EE1-B5AA-84206C0E749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{572207C1-E7C7-476D-AAFD-8906721E82FA}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1A-4EE1-B5AA-84206C0E749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{A3580424-AFF5-4A10-A5DA-94F4D296AE63}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1A-4EE1-B5AA-84206C0E74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12.8</c:v>
                </c:pt>
                <c:pt idx="16">
                  <c:v>10.9</c:v>
                </c:pt>
                <c:pt idx="24">
                  <c:v>10.6</c:v>
                </c:pt>
                <c:pt idx="32">
                  <c:v>9</c:v>
                </c:pt>
              </c:numCache>
            </c:numRef>
          </c:xVal>
          <c:yVal>
            <c:numRef>
              <c:f>公会計指標分析・財政指標組合せ分析表!$BP$73:$DC$73</c:f>
              <c:numCache>
                <c:formatCode>#,##0.0;"▲ "#,##0.0</c:formatCode>
                <c:ptCount val="40"/>
                <c:pt idx="0">
                  <c:v>68.7</c:v>
                </c:pt>
                <c:pt idx="8">
                  <c:v>59.6</c:v>
                </c:pt>
                <c:pt idx="16">
                  <c:v>67.8</c:v>
                </c:pt>
                <c:pt idx="24">
                  <c:v>61.5</c:v>
                </c:pt>
                <c:pt idx="32">
                  <c:v>55.8</c:v>
                </c:pt>
              </c:numCache>
            </c:numRef>
          </c:yVal>
          <c:smooth val="0"/>
          <c:extLst>
            <c:ext xmlns:c16="http://schemas.microsoft.com/office/drawing/2014/chart" uri="{C3380CC4-5D6E-409C-BE32-E72D297353CC}">
              <c16:uniqueId val="{00000009-0D1A-4EE1-B5AA-84206C0E74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536073089258343E-2"/>
                  <c:y val="-5.6048604465900993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{87FC2073-F19A-436D-B03A-97FFA46D7EF7}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1A-4EE1-B5AA-84206C0E74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{C1170D63-7F29-464B-B960-BFDD00453FAB}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1A-4EE1-B5AA-84206C0E74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{C89BA982-612D-4037-B79C-8A5C42682B3A}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1A-4EE1-B5AA-84206C0E74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{75C4B223-B966-469A-BE1F-D8E93DF2ABC7}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1A-4EE1-B5AA-84206C0E74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{8520179E-9FAE-4C79-91CD-5A54C9F4987B}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1A-4EE1-B5AA-84206C0E7493}"/>
                </c:ext>
              </c:extLst>
            </c:dLbl>
            <c:dLbl>
              <c:idx val="8"/>
              <c:layout>
                <c:manualLayout>
                  <c:x val="-3.385991014896296E-2"/>
                  <c:y val="-6.878468970968698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{913BCBDC-8B26-45FB-9872-6F606061296F}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1A-4EE1-B5AA-84206C0E7493}"/>
                </c:ext>
              </c:extLst>
            </c:dLbl>
            <c:dLbl>
              <c:idx val="16"/>
              <c:layout>
                <c:manualLayout>
                  <c:x val="-4.5160355153971293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{443F221C-49C4-43B0-8403-6682211617DA}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1A-4EE1-B5AA-84206C0E7493}"/>
                </c:ext>
              </c:extLst>
            </c:dLbl>
            <c:dLbl>
              <c:idx val="24"/>
              <c:layout>
                <c:manualLayout>
                  <c:x val="-1.8235628084250027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{633486F9-A333-44BD-A79A-D358E1419F04}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1A-4EE1-B5AA-84206C0E7493}"/>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{B7964D99-A437-48B8-84BD-F7150DDF1B4E}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1A-4EE1-B5AA-84206C0E74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0D1A-4EE1-B5AA-84206C0E7493}"/>
            </c:ext>
          </c:extLst>
        </c:ser>
        <c:dLbls>
          <c:showLegendKey val="0"/>
          <c:showVal val="1"/>
          <c:showCatName val="0"/>
          <c:showSerName val="0"/>
          <c:showPercent val="0"/>
          <c:showBubbleSize val="0"/>
        </c:dLbls>
        <c:axId val="84219776"/>
        <c:axId val="84234240"/>
      </c:scatterChart>
      <c:valAx>
        <c:axId val="84219776"/>
        <c:scaling>
          <c:orientation val="minMax"/>
          <c:max val="14.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■元利償還金・・・一般会計、企業会計における元利償還金が、</a:t>
          </a:r>
          <a:r>
            <a:rPr lang="ja-JP" altLang="ja-JP" sz="1050">
              <a:solidFill>
                <a:schemeClr val="dk1"/>
              </a:solidFill>
              <a:effectLst/>
              <a:latin typeface="+mn-lt"/>
              <a:ea typeface="+mn-ea"/>
              <a:cs typeface="+mn-cs"/>
            </a:rPr>
            <a:t>近年の投資的事業抑制による起債発行額の抑制と、過去に発行した大規模起債の償還完了に伴い、減少傾向にあるが、大型公共整備事業の実施により今後緩やかに上昇する見込みである。</a:t>
          </a:r>
          <a:endParaRPr lang="ja-JP" altLang="ja-JP" sz="1050">
            <a:effectLst/>
          </a:endParaRPr>
        </a:p>
        <a:p>
          <a:pPr rtl="0" eaLnBrk="1" fontAlgn="auto" latinLnBrk="0" hangingPunct="1"/>
          <a:r>
            <a:rPr lang="ja-JP" altLang="ja-JP" sz="105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公営企業債の元利償還金に対する繰入・・・近年の起債発行抑制や償還完了等による公営企業債の元利償還金の減少に伴い、今後減少傾向にある。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■組合等が起こした地方債の元利償還金に対する負担金等・・・減少傾向で推移している。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■債務負担行為に基づく支出額・・・減少傾向で推移している。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■算入公債費等・・・算入公債費等についてはほぼ同水準で推移している。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■実質公債費比率の分子・・・上記等の要因により減少傾向で推移している。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減債基金については、高利率の起債の満期一括償還を平成</a:t>
          </a:r>
          <a:r>
            <a:rPr lang="en-US" altLang="ja-JP" sz="1100" b="0" i="0">
              <a:solidFill>
                <a:schemeClr val="dk1"/>
              </a:solidFill>
              <a:effectLst/>
              <a:latin typeface="+mn-lt"/>
              <a:ea typeface="+mn-ea"/>
              <a:cs typeface="+mn-cs"/>
            </a:rPr>
            <a:t>21</a:t>
          </a:r>
          <a:r>
            <a:rPr lang="ja-JP" altLang="en-US" sz="1100" b="0" i="0">
              <a:solidFill>
                <a:schemeClr val="dk1"/>
              </a:solidFill>
              <a:effectLst/>
              <a:latin typeface="+mn-lt"/>
              <a:ea typeface="+mn-ea"/>
              <a:cs typeface="+mn-cs"/>
            </a:rPr>
            <a:t>年度までに行い、その後は利用していない。積立については、預金利子のみ。</a:t>
          </a:r>
          <a:endParaRPr lang="en-US" altLang="ja-JP" sz="1100" b="0" i="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■一般会計等に係る地方債の現在高・・・起債の新規発行を抑制してきたが、</a:t>
          </a:r>
          <a:r>
            <a:rPr lang="en-US" altLang="ja-JP" sz="1050" b="0" i="0" baseline="0">
              <a:solidFill>
                <a:schemeClr val="dk1"/>
              </a:solidFill>
              <a:effectLst/>
              <a:latin typeface="+mn-lt"/>
              <a:ea typeface="+mn-ea"/>
              <a:cs typeface="+mn-cs"/>
            </a:rPr>
            <a:t>H23</a:t>
          </a:r>
          <a:r>
            <a:rPr lang="ja-JP" altLang="ja-JP" sz="1050" b="0" i="0" baseline="0">
              <a:solidFill>
                <a:schemeClr val="dk1"/>
              </a:solidFill>
              <a:effectLst/>
              <a:latin typeface="+mn-lt"/>
              <a:ea typeface="+mn-ea"/>
              <a:cs typeface="+mn-cs"/>
            </a:rPr>
            <a:t>年度からの学校建替えや公営住宅などの</a:t>
          </a:r>
          <a:r>
            <a:rPr lang="ja-JP" altLang="ja-JP" sz="1050">
              <a:solidFill>
                <a:schemeClr val="dk1"/>
              </a:solidFill>
              <a:effectLst/>
              <a:latin typeface="+mn-lt"/>
              <a:ea typeface="+mn-ea"/>
              <a:cs typeface="+mn-cs"/>
            </a:rPr>
            <a:t>大型公共整備事業の実施により上昇してきている。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■債務負担行為に基づく支出予定額・・・近年、新たな事業を行っていないことから年々減少している。</a:t>
          </a:r>
          <a:endParaRPr lang="ja-JP" altLang="ja-JP" sz="1050">
            <a:effectLst/>
          </a:endParaRPr>
        </a:p>
        <a:p>
          <a:pPr rtl="0"/>
          <a:r>
            <a:rPr lang="ja-JP" altLang="ja-JP" sz="105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■公営企業債の元利償還金に対する繰入金・・・下水道事業特別会計などの影響が大きいが、投資事業等を計画的に行うことにより新規起債発行を抑制するなどして全体で横ばいから減少している。</a:t>
          </a:r>
          <a:endParaRPr lang="ja-JP" altLang="ja-JP" sz="1050">
            <a:effectLst/>
          </a:endParaRPr>
        </a:p>
        <a:p>
          <a:pPr rtl="0"/>
          <a:r>
            <a:rPr lang="ja-JP" altLang="ja-JP" sz="1050" b="0" i="0" baseline="0">
              <a:solidFill>
                <a:schemeClr val="dk1"/>
              </a:solidFill>
              <a:effectLst/>
              <a:latin typeface="+mn-lt"/>
              <a:ea typeface="+mn-ea"/>
              <a:cs typeface="+mn-cs"/>
            </a:rPr>
            <a:t>■組合等負担金等見込額・・・主に富良野広域連合の負担金であり、新たな設備投資等を行わない限り年々微減傾向となっている。</a:t>
          </a:r>
          <a:endParaRPr lang="ja-JP" altLang="ja-JP" sz="1050">
            <a:effectLst/>
          </a:endParaRPr>
        </a:p>
        <a:p>
          <a:pPr rtl="0"/>
          <a:r>
            <a:rPr lang="ja-JP" altLang="ja-JP" sz="105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050">
            <a:effectLst/>
          </a:endParaRPr>
        </a:p>
        <a:p>
          <a:pPr rtl="0"/>
          <a:r>
            <a:rPr lang="ja-JP" altLang="ja-JP" sz="105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050">
            <a:effectLst/>
          </a:endParaRPr>
        </a:p>
        <a:p>
          <a:pPr rtl="0"/>
          <a:r>
            <a:rPr lang="ja-JP" altLang="ja-JP" sz="105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050">
            <a:effectLst/>
          </a:endParaRPr>
        </a:p>
        <a:p>
          <a:pPr rtl="0"/>
          <a:r>
            <a:rPr lang="ja-JP" altLang="ja-JP" sz="105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ふるさと納税による寄附金を寄附者の移意向に基づく事業の推進を図るため、それぞれ特定目的基金へ</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百万円の積み立てを行った。</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老朽化の進む公共施設等の改修に対する公共施設整備基金の支消、道営経営体育成基盤整備事業などに対する農業振興基金の支消など特定目的基金を１３９百万円を支消し、基金全体の現在高は、前年度末から</a:t>
          </a:r>
          <a:r>
            <a:rPr kumimoji="1" lang="en-US" altLang="ja-JP" sz="1100" b="0" i="0" baseline="0">
              <a:solidFill>
                <a:schemeClr val="dk1"/>
              </a:solidFill>
              <a:effectLst/>
              <a:latin typeface="+mn-lt"/>
              <a:ea typeface="+mn-ea"/>
              <a:cs typeface="+mn-cs"/>
            </a:rPr>
            <a:t>93</a:t>
          </a:r>
          <a:r>
            <a:rPr kumimoji="1" lang="ja-JP" altLang="en-US" sz="1100" b="0" i="0" baseline="0">
              <a:solidFill>
                <a:schemeClr val="dk1"/>
              </a:solidFill>
              <a:effectLst/>
              <a:latin typeface="+mn-lt"/>
              <a:ea typeface="+mn-ea"/>
              <a:cs typeface="+mn-cs"/>
            </a:rPr>
            <a:t>百万円の減となた</a:t>
          </a:r>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基金の目的に沿い、</a:t>
          </a:r>
          <a:r>
            <a:rPr kumimoji="1" lang="ja-JP" altLang="en-US" sz="1100">
              <a:solidFill>
                <a:schemeClr val="dk1"/>
              </a:solidFill>
              <a:effectLst/>
              <a:latin typeface="+mn-lt"/>
              <a:ea typeface="+mn-ea"/>
              <a:cs typeface="+mn-cs"/>
            </a:rPr>
            <a:t>基金の支消</a:t>
          </a:r>
          <a:r>
            <a:rPr kumimoji="1" lang="ja-JP" altLang="ja-JP" sz="1100">
              <a:solidFill>
                <a:schemeClr val="dk1"/>
              </a:solidFill>
              <a:effectLst/>
              <a:latin typeface="+mn-lt"/>
              <a:ea typeface="+mn-ea"/>
              <a:cs typeface="+mn-cs"/>
            </a:rPr>
            <a:t>及び管理を行う。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a:t>
          </a:r>
          <a:r>
            <a:rPr lang="ja-JP" altLang="ja-JP" sz="1100">
              <a:solidFill>
                <a:schemeClr val="dk1"/>
              </a:solidFill>
              <a:effectLst/>
              <a:latin typeface="+mn-lt"/>
              <a:ea typeface="+mn-ea"/>
              <a:cs typeface="+mn-cs"/>
            </a:rPr>
            <a:t>公共施設の整備に要する経費の財源に充てるため</a:t>
          </a:r>
          <a:endParaRPr lang="ja-JP" altLang="ja-JP" sz="1400">
            <a:effectLst/>
          </a:endParaRPr>
        </a:p>
        <a:p>
          <a:r>
            <a:rPr kumimoji="1" lang="ja-JP" altLang="ja-JP" sz="1100">
              <a:solidFill>
                <a:schemeClr val="dk1"/>
              </a:solidFill>
              <a:effectLst/>
              <a:latin typeface="+mn-lt"/>
              <a:ea typeface="+mn-ea"/>
              <a:cs typeface="+mn-cs"/>
            </a:rPr>
            <a:t>農業振興基金・・・・・・・・・・・</a:t>
          </a:r>
          <a:r>
            <a:rPr lang="ja-JP" altLang="ja-JP" sz="1100">
              <a:solidFill>
                <a:schemeClr val="dk1"/>
              </a:solidFill>
              <a:effectLst/>
              <a:latin typeface="+mn-lt"/>
              <a:ea typeface="+mn-ea"/>
              <a:cs typeface="+mn-cs"/>
            </a:rPr>
            <a:t>本町の農業の振興に資するため</a:t>
          </a:r>
          <a:endParaRPr lang="ja-JP" altLang="ja-JP" sz="1400">
            <a:effectLst/>
          </a:endParaRPr>
        </a:p>
        <a:p>
          <a:r>
            <a:rPr kumimoji="1" lang="ja-JP" altLang="ja-JP" sz="1100">
              <a:solidFill>
                <a:schemeClr val="dk1"/>
              </a:solidFill>
              <a:effectLst/>
              <a:latin typeface="+mn-lt"/>
              <a:ea typeface="+mn-ea"/>
              <a:cs typeface="+mn-cs"/>
            </a:rPr>
            <a:t>地域福祉基金・・・・・・・・・・・</a:t>
          </a:r>
          <a:r>
            <a:rPr lang="ja-JP" altLang="ja-JP" sz="1100">
              <a:solidFill>
                <a:schemeClr val="dk1"/>
              </a:solidFill>
              <a:effectLst/>
              <a:latin typeface="+mn-lt"/>
              <a:ea typeface="+mn-ea"/>
              <a:cs typeface="+mn-cs"/>
            </a:rPr>
            <a:t>地域における福祉の増進に必要な事業に要する経費の財源に充てるため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国内外交流推進基金・・・・・・・・</a:t>
          </a:r>
          <a:r>
            <a:rPr lang="ja-JP" altLang="ja-JP" sz="1100">
              <a:solidFill>
                <a:schemeClr val="dk1"/>
              </a:solidFill>
              <a:effectLst/>
              <a:latin typeface="+mn-lt"/>
              <a:ea typeface="+mn-ea"/>
              <a:cs typeface="+mn-cs"/>
            </a:rPr>
            <a:t>本町の国際交流及び国内交流の推進を図るため</a:t>
          </a:r>
          <a:endParaRPr lang="ja-JP" altLang="ja-JP" sz="1400">
            <a:effectLst/>
          </a:endParaRPr>
        </a:p>
        <a:p>
          <a:r>
            <a:rPr kumimoji="1" lang="ja-JP" altLang="ja-JP" sz="1100">
              <a:solidFill>
                <a:schemeClr val="dk1"/>
              </a:solidFill>
              <a:effectLst/>
              <a:latin typeface="+mn-lt"/>
              <a:ea typeface="+mn-ea"/>
              <a:cs typeface="+mn-cs"/>
            </a:rPr>
            <a:t>ラベンダーの里ふるさと応援基金・・</a:t>
          </a:r>
          <a:r>
            <a:rPr lang="ja-JP" altLang="ja-JP" sz="1100">
              <a:solidFill>
                <a:schemeClr val="dk1"/>
              </a:solidFill>
              <a:effectLst/>
              <a:latin typeface="+mn-lt"/>
              <a:ea typeface="+mn-ea"/>
              <a:cs typeface="+mn-cs"/>
            </a:rPr>
            <a:t>ラベンダー発祥の地としてラベンダーを核としたまちづくりに関する事業の財源に充てるため</a:t>
          </a:r>
          <a:endParaRPr lang="ja-JP" altLang="ja-JP" sz="1400">
            <a:effectLst/>
          </a:endParaRPr>
        </a:p>
        <a:p>
          <a:r>
            <a:rPr lang="ja-JP" altLang="ja-JP" sz="1100">
              <a:solidFill>
                <a:schemeClr val="dk1"/>
              </a:solidFill>
              <a:effectLst/>
              <a:latin typeface="+mn-lt"/>
              <a:ea typeface="+mn-ea"/>
              <a:cs typeface="+mn-cs"/>
            </a:rPr>
            <a:t>　　　　　　　　　　　　　　　　　活火山十勝岳と共生するまちづくりに関する事業の財源に充てるため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a:t>
          </a:r>
          <a:r>
            <a:rPr lang="ja-JP" altLang="ja-JP" sz="1100">
              <a:solidFill>
                <a:schemeClr val="dk1"/>
              </a:solidFill>
              <a:effectLst/>
              <a:latin typeface="+mn-lt"/>
              <a:ea typeface="+mn-ea"/>
              <a:cs typeface="+mn-cs"/>
            </a:rPr>
            <a:t>・クリーンセンターの</a:t>
          </a:r>
          <a:r>
            <a:rPr lang="ja-JP" altLang="en-US" sz="1100">
              <a:solidFill>
                <a:schemeClr val="dk1"/>
              </a:solidFill>
              <a:effectLst/>
              <a:latin typeface="+mn-lt"/>
              <a:ea typeface="+mn-ea"/>
              <a:cs typeface="+mn-cs"/>
            </a:rPr>
            <a:t>改修等</a:t>
          </a:r>
          <a:r>
            <a:rPr lang="ja-JP" altLang="ja-JP" sz="1100">
              <a:solidFill>
                <a:schemeClr val="dk1"/>
              </a:solidFill>
              <a:effectLst/>
              <a:latin typeface="+mn-lt"/>
              <a:ea typeface="+mn-ea"/>
              <a:cs typeface="+mn-cs"/>
            </a:rPr>
            <a:t>のため</a:t>
          </a:r>
          <a:r>
            <a:rPr lang="en-US" altLang="ja-JP" sz="1100">
              <a:solidFill>
                <a:schemeClr val="dk1"/>
              </a:solidFill>
              <a:effectLst/>
              <a:latin typeface="+mn-lt"/>
              <a:ea typeface="+mn-ea"/>
              <a:cs typeface="+mn-cs"/>
            </a:rPr>
            <a:t>102</a:t>
          </a:r>
          <a:r>
            <a:rPr lang="ja-JP" altLang="en-US" sz="1100">
              <a:solidFill>
                <a:schemeClr val="dk1"/>
              </a:solidFill>
              <a:effectLst/>
              <a:latin typeface="+mn-lt"/>
              <a:ea typeface="+mn-ea"/>
              <a:cs typeface="+mn-cs"/>
            </a:rPr>
            <a:t>百万円を支消</a:t>
          </a:r>
          <a:r>
            <a:rPr kumimoji="1" lang="ja-JP" altLang="ja-JP" sz="1100">
              <a:solidFill>
                <a:schemeClr val="dk1"/>
              </a:solidFill>
              <a:effectLst/>
              <a:latin typeface="+mn-lt"/>
              <a:ea typeface="+mn-ea"/>
              <a:cs typeface="+mn-cs"/>
            </a:rPr>
            <a:t>し減少している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農業振興基金・・・・・・・・・・・道営事業のため</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百万円を</a:t>
          </a:r>
          <a:r>
            <a:rPr lang="ja-JP" altLang="ja-JP" sz="1100">
              <a:solidFill>
                <a:schemeClr val="dk1"/>
              </a:solidFill>
              <a:effectLst/>
              <a:latin typeface="+mn-lt"/>
              <a:ea typeface="+mn-ea"/>
              <a:cs typeface="+mn-cs"/>
            </a:rPr>
            <a:t>支消</a:t>
          </a:r>
          <a:r>
            <a:rPr kumimoji="1" lang="ja-JP" altLang="ja-JP" sz="1100">
              <a:solidFill>
                <a:schemeClr val="dk1"/>
              </a:solidFill>
              <a:effectLst/>
              <a:latin typeface="+mn-lt"/>
              <a:ea typeface="+mn-ea"/>
              <a:cs typeface="+mn-cs"/>
            </a:rPr>
            <a:t>し減少している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地域福祉基金・・・・・・・・・・・予防接種事業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妊婦健診事業で</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百万円を</a:t>
          </a:r>
          <a:r>
            <a:rPr kumimoji="1" lang="ja-JP" altLang="ja-JP" sz="1100">
              <a:solidFill>
                <a:schemeClr val="dk1"/>
              </a:solidFill>
              <a:effectLst/>
              <a:latin typeface="+mn-lt"/>
              <a:ea typeface="+mn-ea"/>
              <a:cs typeface="+mn-cs"/>
            </a:rPr>
            <a:t>支消</a:t>
          </a:r>
          <a:r>
            <a:rPr kumimoji="1" lang="ja-JP" altLang="en-US" sz="1100">
              <a:solidFill>
                <a:schemeClr val="dk1"/>
              </a:solidFill>
              <a:effectLst/>
              <a:latin typeface="+mn-lt"/>
              <a:ea typeface="+mn-ea"/>
              <a:cs typeface="+mn-cs"/>
            </a:rPr>
            <a:t>。平成３０年度では、前年度までに積立てたふるさと納税分を在宅福祉給付のために</a:t>
          </a:r>
          <a:r>
            <a:rPr lang="ja-JP" altLang="ja-JP" sz="1100">
              <a:solidFill>
                <a:schemeClr val="dk1"/>
              </a:solidFill>
              <a:effectLst/>
              <a:latin typeface="+mn-lt"/>
              <a:ea typeface="+mn-ea"/>
              <a:cs typeface="+mn-cs"/>
            </a:rPr>
            <a:t>支消</a:t>
          </a:r>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ふるさと納税の寄附者の意向により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国内外交流推進基金・・・・・・・・青少年国内派遣事業</a:t>
          </a:r>
          <a:r>
            <a:rPr kumimoji="1" lang="ja-JP" altLang="en-US" sz="1100">
              <a:solidFill>
                <a:schemeClr val="dk1"/>
              </a:solidFill>
              <a:effectLst/>
              <a:latin typeface="+mn-lt"/>
              <a:ea typeface="+mn-ea"/>
              <a:cs typeface="+mn-cs"/>
            </a:rPr>
            <a:t>のため３百万円を</a:t>
          </a:r>
          <a:r>
            <a:rPr kumimoji="1" lang="ja-JP" altLang="ja-JP" sz="1100">
              <a:solidFill>
                <a:schemeClr val="dk1"/>
              </a:solidFill>
              <a:effectLst/>
              <a:latin typeface="+mn-lt"/>
              <a:ea typeface="+mn-ea"/>
              <a:cs typeface="+mn-cs"/>
            </a:rPr>
            <a:t>支消し減少している</a:t>
          </a:r>
          <a:endParaRPr lang="ja-JP" altLang="ja-JP" sz="1400">
            <a:effectLst/>
          </a:endParaRPr>
        </a:p>
        <a:p>
          <a:r>
            <a:rPr kumimoji="1" lang="ja-JP" altLang="ja-JP" sz="1100">
              <a:solidFill>
                <a:schemeClr val="dk1"/>
              </a:solidFill>
              <a:effectLst/>
              <a:latin typeface="+mn-lt"/>
              <a:ea typeface="+mn-ea"/>
              <a:cs typeface="+mn-cs"/>
            </a:rPr>
            <a:t>ラベンダーの里ふるさと応援基金・・日の出公園整備のため</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百万円を支消、ふるさと納税の寄附者の意向により７百万円を積立て、増加している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児童生徒教育振興基金・・・・・・・</a:t>
          </a:r>
          <a:r>
            <a:rPr kumimoji="1" lang="ja-JP" altLang="ja-JP" sz="1100">
              <a:solidFill>
                <a:schemeClr val="dk1"/>
              </a:solidFill>
              <a:effectLst/>
              <a:latin typeface="+mn-lt"/>
              <a:ea typeface="+mn-ea"/>
              <a:cs typeface="+mn-cs"/>
            </a:rPr>
            <a:t>ふるさと納税の寄附者の意向により</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百万円を積立て、増加している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十勝岳と共生するまちづくり基金・・</a:t>
          </a:r>
          <a:r>
            <a:rPr kumimoji="1" lang="ja-JP" altLang="ja-JP" sz="1100">
              <a:solidFill>
                <a:schemeClr val="dk1"/>
              </a:solidFill>
              <a:effectLst/>
              <a:latin typeface="+mn-lt"/>
              <a:ea typeface="+mn-ea"/>
              <a:cs typeface="+mn-cs"/>
            </a:rPr>
            <a:t>ふるさと納税の寄附者の意向により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百万円を積立て、増加している</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目的に沿った事業を行うため、財政状況を踏まえ積立および支消を行っていく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運用利息を積立て</a:t>
          </a:r>
          <a:r>
            <a:rPr kumimoji="1" lang="ja-JP" altLang="ja-JP" sz="1100">
              <a:solidFill>
                <a:schemeClr val="dk1"/>
              </a:solidFill>
              <a:effectLst/>
              <a:latin typeface="+mn-lt"/>
              <a:ea typeface="+mn-ea"/>
              <a:cs typeface="+mn-cs"/>
            </a:rPr>
            <a:t>、ほぼ同額積立をして横ばいとなっている。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財政調整基金に頼らない財政運営を行う予算編成を持続する。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高金利起債の繰上償還に充ててきたが対象起債の償還完了により、支消など行っていない。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運用利息を積立て、ほぼ同額積立をして横ばいとなっている。</a:t>
          </a:r>
          <a:endParaRPr lang="ja-JP" altLang="ja-JP" sz="1400">
            <a:effectLst/>
          </a:endParaRPr>
        </a:p>
        <a:p>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減債基金に頼らない財政運営を行う予算編成を持続する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有形固定資産減価償却率は微増傾向にあるが、施設が老朽化してきているためである。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79" name="楕円 78"/>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0" name="楕円 79"/>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127000</xdr:rowOff>
    </xdr:to>
    <xdr:cxnSp macro="">
      <xdr:nvCxnSpPr>
        <xdr:cNvPr id="81" name="直線コネクタ 80"/>
        <xdr:cNvCxnSpPr/>
      </xdr:nvCxnSpPr>
      <xdr:spPr>
        <a:xfrm flipV="1">
          <a:off x="3289300" y="586697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2" name="楕円 81"/>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30</xdr:row>
      <xdr:rowOff>121073</xdr:rowOff>
    </xdr:to>
    <xdr:cxnSp macro="">
      <xdr:nvCxnSpPr>
        <xdr:cNvPr id="83" name="直線コネクタ 82"/>
        <xdr:cNvCxnSpPr/>
      </xdr:nvCxnSpPr>
      <xdr:spPr>
        <a:xfrm flipV="1">
          <a:off x="2527300" y="5870575"/>
          <a:ext cx="762000" cy="16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4"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5"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6" name="n_3ave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87" name="n_1mainValue有形固定資産減価償却率"/>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88" name="n_2main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16950</xdr:rowOff>
    </xdr:from>
    <xdr:ext cx="405111" cy="259045"/>
    <xdr:sp macro="" textlink="">
      <xdr:nvSpPr>
        <xdr:cNvPr id="89" name="n_3mainValue有形固定資産減価償却率"/>
        <xdr:cNvSpPr txBox="1"/>
      </xdr:nvSpPr>
      <xdr:spPr>
        <a:xfrm>
          <a:off x="2324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近年</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地方債の発行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が増加傾向にあるが、近年中に償還が終了するものがあるので、今後減少が見込まれる。</a:t>
          </a:r>
          <a:endParaRPr lang="ja-JP" altLang="ja-JP">
            <a:effectLst/>
            <a:latin typeface="ＭＳ Ｐ明朝" panose="02020600040205080304" pitchFamily="18" charset="-128"/>
            <a:ea typeface="ＭＳ Ｐ明朝" panose="02020600040205080304" pitchFamily="18" charset="-128"/>
          </a:endParaRPr>
        </a:p>
        <a:p>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94792</xdr:rowOff>
    </xdr:from>
    <xdr:to>
      <xdr:col>76</xdr:col>
      <xdr:colOff>73025</xdr:colOff>
      <xdr:row>30</xdr:row>
      <xdr:rowOff>24942</xdr:rowOff>
    </xdr:to>
    <xdr:sp macro="" textlink="">
      <xdr:nvSpPr>
        <xdr:cNvPr id="131" name="楕円 130"/>
        <xdr:cNvSpPr/>
      </xdr:nvSpPr>
      <xdr:spPr>
        <a:xfrm>
          <a:off x="14744700" y="58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117669</xdr:rowOff>
    </xdr:from>
    <xdr:ext cx="469744" cy="259045"/>
    <xdr:sp macro="" textlink="">
      <xdr:nvSpPr>
        <xdr:cNvPr id="132" name="債務償還比率該当値テキスト"/>
        <xdr:cNvSpPr txBox="1"/>
      </xdr:nvSpPr>
      <xdr:spPr>
        <a:xfrm>
          <a:off x="14846300" y="56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170956</xdr:rowOff>
    </xdr:from>
    <xdr:to>
      <xdr:col>72</xdr:col>
      <xdr:colOff>123825</xdr:colOff>
      <xdr:row>30</xdr:row>
      <xdr:rowOff>101106</xdr:rowOff>
    </xdr:to>
    <xdr:sp macro="" textlink="">
      <xdr:nvSpPr>
        <xdr:cNvPr id="133" name="楕円 132"/>
        <xdr:cNvSpPr/>
      </xdr:nvSpPr>
      <xdr:spPr>
        <a:xfrm>
          <a:off x="14033500" y="59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145592</xdr:rowOff>
    </xdr:from>
    <xdr:to>
      <xdr:col>76</xdr:col>
      <xdr:colOff>22225</xdr:colOff>
      <xdr:row>30</xdr:row>
      <xdr:rowOff>50306</xdr:rowOff>
    </xdr:to>
    <xdr:cxnSp macro="">
      <xdr:nvCxnSpPr>
        <xdr:cNvPr id="134" name="直線コネクタ 133"/>
        <xdr:cNvCxnSpPr/>
      </xdr:nvCxnSpPr>
      <xdr:spPr>
        <a:xfrm flipV="1">
          <a:off x="14084300" y="5889167"/>
          <a:ext cx="711200" cy="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117633</xdr:rowOff>
    </xdr:from>
    <xdr:ext cx="469744" cy="259045"/>
    <xdr:sp macro="" textlink="">
      <xdr:nvSpPr>
        <xdr:cNvPr id="136" name="n_1mainValue債務償還比率"/>
        <xdr:cNvSpPr txBox="1"/>
      </xdr:nvSpPr>
      <xdr:spPr>
        <a:xfrm>
          <a:off x="13836727" y="568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23495</xdr:rowOff>
    </xdr:from>
    <xdr:to>
      <xdr:col>20</xdr:col>
      <xdr:colOff>38100</xdr:colOff>
      <xdr:row>36</xdr:row>
      <xdr:rowOff>125095</xdr:rowOff>
    </xdr:to>
    <xdr:sp macro="" textlink="">
      <xdr:nvSpPr>
        <xdr:cNvPr id="71" name="楕円 70"/>
        <xdr:cNvSpPr/>
      </xdr:nvSpPr>
      <xdr:spPr>
        <a:xfrm>
          <a:off x="3746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59690</xdr:rowOff>
    </xdr:from>
    <xdr:to>
      <xdr:col>15</xdr:col>
      <xdr:colOff>101600</xdr:colOff>
      <xdr:row>36</xdr:row>
      <xdr:rowOff>161290</xdr:rowOff>
    </xdr:to>
    <xdr:sp macro="" textlink="">
      <xdr:nvSpPr>
        <xdr:cNvPr id="72" name="楕円 71"/>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74295</xdr:rowOff>
    </xdr:from>
    <xdr:to>
      <xdr:col>19</xdr:col>
      <xdr:colOff>177800</xdr:colOff>
      <xdr:row>36</xdr:row>
      <xdr:rowOff>110490</xdr:rowOff>
    </xdr:to>
    <xdr:cxnSp macro="">
      <xdr:nvCxnSpPr>
        <xdr:cNvPr id="73" name="直線コネクタ 72"/>
        <xdr:cNvCxnSpPr/>
      </xdr:nvCxnSpPr>
      <xdr:spPr>
        <a:xfrm flipV="1">
          <a:off x="2908300" y="624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4" name="楕円 73"/>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148590</xdr:rowOff>
    </xdr:to>
    <xdr:cxnSp macro="">
      <xdr:nvCxnSpPr>
        <xdr:cNvPr id="75" name="直線コネクタ 74"/>
        <xdr:cNvCxnSpPr/>
      </xdr:nvCxnSpPr>
      <xdr:spPr>
        <a:xfrm flipV="1">
          <a:off x="2019300" y="628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6"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7"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78"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141622</xdr:rowOff>
    </xdr:from>
    <xdr:ext cx="405111" cy="259045"/>
    <xdr:sp macro="" textlink="">
      <xdr:nvSpPr>
        <xdr:cNvPr id="79" name="n_1mainValue【道路】&#10;有形固定資産減価償却率"/>
        <xdr:cNvSpPr txBox="1"/>
      </xdr:nvSpPr>
      <xdr:spPr>
        <a:xfrm>
          <a:off x="3582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0" name="n_2mainValue【道路】&#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1" name="n_3mainValue【道路】&#10;有形固定資産減価償却率"/>
        <xdr:cNvSpPr txBox="1"/>
      </xdr:nvSpPr>
      <xdr:spPr>
        <a:xfrm>
          <a:off x="1816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80104</xdr:rowOff>
    </xdr:from>
    <xdr:to>
      <xdr:col>50</xdr:col>
      <xdr:colOff>165100</xdr:colOff>
      <xdr:row>37</xdr:row>
      <xdr:rowOff>10254</xdr:rowOff>
    </xdr:to>
    <xdr:sp macro="" textlink="">
      <xdr:nvSpPr>
        <xdr:cNvPr id="118" name="楕円 117"/>
        <xdr:cNvSpPr/>
      </xdr:nvSpPr>
      <xdr:spPr>
        <a:xfrm>
          <a:off x="9588500" y="62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75760</xdr:rowOff>
    </xdr:from>
    <xdr:to>
      <xdr:col>46</xdr:col>
      <xdr:colOff>38100</xdr:colOff>
      <xdr:row>37</xdr:row>
      <xdr:rowOff>5910</xdr:rowOff>
    </xdr:to>
    <xdr:sp macro="" textlink="">
      <xdr:nvSpPr>
        <xdr:cNvPr id="119" name="楕円 118"/>
        <xdr:cNvSpPr/>
      </xdr:nvSpPr>
      <xdr:spPr>
        <a:xfrm>
          <a:off x="8699500" y="62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126560</xdr:rowOff>
    </xdr:from>
    <xdr:to>
      <xdr:col>50</xdr:col>
      <xdr:colOff>114300</xdr:colOff>
      <xdr:row>36</xdr:row>
      <xdr:rowOff>130904</xdr:rowOff>
    </xdr:to>
    <xdr:cxnSp macro="">
      <xdr:nvCxnSpPr>
        <xdr:cNvPr id="120" name="直線コネクタ 119"/>
        <xdr:cNvCxnSpPr/>
      </xdr:nvCxnSpPr>
      <xdr:spPr>
        <a:xfrm>
          <a:off x="8750300" y="629876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87854</xdr:rowOff>
    </xdr:from>
    <xdr:to>
      <xdr:col>41</xdr:col>
      <xdr:colOff>101600</xdr:colOff>
      <xdr:row>37</xdr:row>
      <xdr:rowOff>18004</xdr:rowOff>
    </xdr:to>
    <xdr:sp macro="" textlink="">
      <xdr:nvSpPr>
        <xdr:cNvPr id="121" name="楕円 120"/>
        <xdr:cNvSpPr/>
      </xdr:nvSpPr>
      <xdr:spPr>
        <a:xfrm>
          <a:off x="7810500" y="6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126560</xdr:rowOff>
    </xdr:from>
    <xdr:to>
      <xdr:col>45</xdr:col>
      <xdr:colOff>177800</xdr:colOff>
      <xdr:row>36</xdr:row>
      <xdr:rowOff>138654</xdr:rowOff>
    </xdr:to>
    <xdr:cxnSp macro="">
      <xdr:nvCxnSpPr>
        <xdr:cNvPr id="122" name="直線コネクタ 121"/>
        <xdr:cNvCxnSpPr/>
      </xdr:nvCxnSpPr>
      <xdr:spPr>
        <a:xfrm flipV="1">
          <a:off x="7861300" y="6298760"/>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3"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4"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25"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26781</xdr:rowOff>
    </xdr:from>
    <xdr:ext cx="534377" cy="259045"/>
    <xdr:sp macro="" textlink="">
      <xdr:nvSpPr>
        <xdr:cNvPr id="126" name="n_1mainValue【道路】&#10;一人当たり延長"/>
        <xdr:cNvSpPr txBox="1"/>
      </xdr:nvSpPr>
      <xdr:spPr>
        <a:xfrm>
          <a:off x="9359411" y="60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22437</xdr:rowOff>
    </xdr:from>
    <xdr:ext cx="534377" cy="259045"/>
    <xdr:sp macro="" textlink="">
      <xdr:nvSpPr>
        <xdr:cNvPr id="127" name="n_2mainValue【道路】&#10;一人当たり延長"/>
        <xdr:cNvSpPr txBox="1"/>
      </xdr:nvSpPr>
      <xdr:spPr>
        <a:xfrm>
          <a:off x="8483111" y="60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34531</xdr:rowOff>
    </xdr:from>
    <xdr:ext cx="534377" cy="259045"/>
    <xdr:sp macro="" textlink="">
      <xdr:nvSpPr>
        <xdr:cNvPr id="128" name="n_3mainValue【道路】&#10;一人当たり延長"/>
        <xdr:cNvSpPr txBox="1"/>
      </xdr:nvSpPr>
      <xdr:spPr>
        <a:xfrm>
          <a:off x="7594111" y="6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68" name="楕円 167"/>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69215</xdr:rowOff>
    </xdr:from>
    <xdr:to>
      <xdr:col>15</xdr:col>
      <xdr:colOff>101600</xdr:colOff>
      <xdr:row>61</xdr:row>
      <xdr:rowOff>170815</xdr:rowOff>
    </xdr:to>
    <xdr:sp macro="" textlink="">
      <xdr:nvSpPr>
        <xdr:cNvPr id="169" name="楕円 168"/>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120015</xdr:rowOff>
    </xdr:to>
    <xdr:cxnSp macro="">
      <xdr:nvCxnSpPr>
        <xdr:cNvPr id="170" name="直線コネクタ 169"/>
        <xdr:cNvCxnSpPr/>
      </xdr:nvCxnSpPr>
      <xdr:spPr>
        <a:xfrm flipV="1">
          <a:off x="2908300" y="10547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71" name="楕円 170"/>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150495</xdr:rowOff>
    </xdr:to>
    <xdr:cxnSp macro="">
      <xdr:nvCxnSpPr>
        <xdr:cNvPr id="172" name="直線コネクタ 171"/>
        <xdr:cNvCxnSpPr/>
      </xdr:nvCxnSpPr>
      <xdr:spPr>
        <a:xfrm flipV="1">
          <a:off x="2019300" y="1057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4"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5"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131462</xdr:rowOff>
    </xdr:from>
    <xdr:ext cx="405111" cy="259045"/>
    <xdr:sp macro="" textlink="">
      <xdr:nvSpPr>
        <xdr:cNvPr id="176" name="n_1mainValue【橋りょう・トンネル】&#10;有形固定資産減価償却率"/>
        <xdr:cNvSpPr txBox="1"/>
      </xdr:nvSpPr>
      <xdr:spPr>
        <a:xfrm>
          <a:off x="3582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177" name="n_2mainValue【橋りょう・トンネル】&#10;有形固定資産減価償却率"/>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178" name="n_3mainValue【橋りょう・トンネ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153143</xdr:rowOff>
    </xdr:from>
    <xdr:to>
      <xdr:col>50</xdr:col>
      <xdr:colOff>165100</xdr:colOff>
      <xdr:row>59</xdr:row>
      <xdr:rowOff>83293</xdr:rowOff>
    </xdr:to>
    <xdr:sp macro="" textlink="">
      <xdr:nvSpPr>
        <xdr:cNvPr id="217" name="楕円 216"/>
        <xdr:cNvSpPr/>
      </xdr:nvSpPr>
      <xdr:spPr>
        <a:xfrm>
          <a:off x="9588500" y="100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155766</xdr:rowOff>
    </xdr:from>
    <xdr:to>
      <xdr:col>46</xdr:col>
      <xdr:colOff>38100</xdr:colOff>
      <xdr:row>59</xdr:row>
      <xdr:rowOff>85916</xdr:rowOff>
    </xdr:to>
    <xdr:sp macro="" textlink="">
      <xdr:nvSpPr>
        <xdr:cNvPr id="218" name="楕円 217"/>
        <xdr:cNvSpPr/>
      </xdr:nvSpPr>
      <xdr:spPr>
        <a:xfrm>
          <a:off x="8699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32493</xdr:rowOff>
    </xdr:from>
    <xdr:to>
      <xdr:col>50</xdr:col>
      <xdr:colOff>114300</xdr:colOff>
      <xdr:row>59</xdr:row>
      <xdr:rowOff>35116</xdr:rowOff>
    </xdr:to>
    <xdr:cxnSp macro="">
      <xdr:nvCxnSpPr>
        <xdr:cNvPr id="219" name="直線コネクタ 218"/>
        <xdr:cNvCxnSpPr/>
      </xdr:nvCxnSpPr>
      <xdr:spPr>
        <a:xfrm flipV="1">
          <a:off x="8750300" y="10148043"/>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171034</xdr:rowOff>
    </xdr:from>
    <xdr:to>
      <xdr:col>41</xdr:col>
      <xdr:colOff>101600</xdr:colOff>
      <xdr:row>59</xdr:row>
      <xdr:rowOff>101184</xdr:rowOff>
    </xdr:to>
    <xdr:sp macro="" textlink="">
      <xdr:nvSpPr>
        <xdr:cNvPr id="220" name="楕円 219"/>
        <xdr:cNvSpPr/>
      </xdr:nvSpPr>
      <xdr:spPr>
        <a:xfrm>
          <a:off x="7810500" y="101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35116</xdr:rowOff>
    </xdr:from>
    <xdr:to>
      <xdr:col>45</xdr:col>
      <xdr:colOff>177800</xdr:colOff>
      <xdr:row>59</xdr:row>
      <xdr:rowOff>50384</xdr:rowOff>
    </xdr:to>
    <xdr:cxnSp macro="">
      <xdr:nvCxnSpPr>
        <xdr:cNvPr id="221" name="直線コネクタ 220"/>
        <xdr:cNvCxnSpPr/>
      </xdr:nvCxnSpPr>
      <xdr:spPr>
        <a:xfrm flipV="1">
          <a:off x="7861300" y="1015066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2"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3"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24"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99820</xdr:rowOff>
    </xdr:from>
    <xdr:ext cx="599010" cy="259045"/>
    <xdr:sp macro="" textlink="">
      <xdr:nvSpPr>
        <xdr:cNvPr id="225" name="n_1mainValue【橋りょう・トンネル】&#10;一人当たり有形固定資産（償却資産）額"/>
        <xdr:cNvSpPr txBox="1"/>
      </xdr:nvSpPr>
      <xdr:spPr>
        <a:xfrm>
          <a:off x="9327095" y="987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102443</xdr:rowOff>
    </xdr:from>
    <xdr:ext cx="599010" cy="259045"/>
    <xdr:sp macro="" textlink="">
      <xdr:nvSpPr>
        <xdr:cNvPr id="226" name="n_2mainValue【橋りょう・トンネル】&#10;一人当たり有形固定資産（償却資産）額"/>
        <xdr:cNvSpPr txBox="1"/>
      </xdr:nvSpPr>
      <xdr:spPr>
        <a:xfrm>
          <a:off x="8450795" y="98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117711</xdr:rowOff>
    </xdr:from>
    <xdr:ext cx="599010" cy="259045"/>
    <xdr:sp macro="" textlink="">
      <xdr:nvSpPr>
        <xdr:cNvPr id="227" name="n_3mainValue【橋りょう・トンネル】&#10;一人当たり有形固定資産（償却資産）額"/>
        <xdr:cNvSpPr txBox="1"/>
      </xdr:nvSpPr>
      <xdr:spPr>
        <a:xfrm>
          <a:off x="7561795" y="989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67" name="楕円 266"/>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8" name="楕円 267"/>
        <xdr:cNvSpPr/>
      </xdr:nvSpPr>
      <xdr:spPr>
        <a:xfrm>
          <a:off x="2857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80011</xdr:rowOff>
    </xdr:to>
    <xdr:cxnSp macro="">
      <xdr:nvCxnSpPr>
        <xdr:cNvPr id="269" name="直線コネクタ 268"/>
        <xdr:cNvCxnSpPr/>
      </xdr:nvCxnSpPr>
      <xdr:spPr>
        <a:xfrm>
          <a:off x="2908300" y="142551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270" name="楕円 269"/>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83</xdr:row>
      <xdr:rowOff>24764</xdr:rowOff>
    </xdr:to>
    <xdr:cxnSp macro="">
      <xdr:nvCxnSpPr>
        <xdr:cNvPr id="271" name="直線コネクタ 270"/>
        <xdr:cNvCxnSpPr/>
      </xdr:nvCxnSpPr>
      <xdr:spPr>
        <a:xfrm>
          <a:off x="2019300" y="141370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72"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3"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4"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75" name="n_1mainValue【公営住宅】&#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6" name="n_2mainValue【公営住宅】&#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277" name="n_3mainValue【公営住宅】&#10;有形固定資産減価償却率"/>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06"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28067</xdr:rowOff>
    </xdr:from>
    <xdr:to>
      <xdr:col>50</xdr:col>
      <xdr:colOff>165100</xdr:colOff>
      <xdr:row>81</xdr:row>
      <xdr:rowOff>129667</xdr:rowOff>
    </xdr:to>
    <xdr:sp macro="" textlink="">
      <xdr:nvSpPr>
        <xdr:cNvPr id="316" name="楕円 315"/>
        <xdr:cNvSpPr/>
      </xdr:nvSpPr>
      <xdr:spPr>
        <a:xfrm>
          <a:off x="9588500" y="139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17399</xdr:rowOff>
    </xdr:from>
    <xdr:to>
      <xdr:col>46</xdr:col>
      <xdr:colOff>38100</xdr:colOff>
      <xdr:row>81</xdr:row>
      <xdr:rowOff>118999</xdr:rowOff>
    </xdr:to>
    <xdr:sp macro="" textlink="">
      <xdr:nvSpPr>
        <xdr:cNvPr id="317" name="楕円 316"/>
        <xdr:cNvSpPr/>
      </xdr:nvSpPr>
      <xdr:spPr>
        <a:xfrm>
          <a:off x="8699500" y="139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68199</xdr:rowOff>
    </xdr:from>
    <xdr:to>
      <xdr:col>50</xdr:col>
      <xdr:colOff>114300</xdr:colOff>
      <xdr:row>81</xdr:row>
      <xdr:rowOff>78867</xdr:rowOff>
    </xdr:to>
    <xdr:cxnSp macro="">
      <xdr:nvCxnSpPr>
        <xdr:cNvPr id="318" name="直線コネクタ 317"/>
        <xdr:cNvCxnSpPr/>
      </xdr:nvCxnSpPr>
      <xdr:spPr>
        <a:xfrm>
          <a:off x="8750300" y="1395564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27305</xdr:rowOff>
    </xdr:from>
    <xdr:to>
      <xdr:col>41</xdr:col>
      <xdr:colOff>101600</xdr:colOff>
      <xdr:row>81</xdr:row>
      <xdr:rowOff>128905</xdr:rowOff>
    </xdr:to>
    <xdr:sp macro="" textlink="">
      <xdr:nvSpPr>
        <xdr:cNvPr id="319" name="楕円 318"/>
        <xdr:cNvSpPr/>
      </xdr:nvSpPr>
      <xdr:spPr>
        <a:xfrm>
          <a:off x="781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68199</xdr:rowOff>
    </xdr:from>
    <xdr:to>
      <xdr:col>45</xdr:col>
      <xdr:colOff>177800</xdr:colOff>
      <xdr:row>81</xdr:row>
      <xdr:rowOff>78105</xdr:rowOff>
    </xdr:to>
    <xdr:cxnSp macro="">
      <xdr:nvCxnSpPr>
        <xdr:cNvPr id="320" name="直線コネクタ 319"/>
        <xdr:cNvCxnSpPr/>
      </xdr:nvCxnSpPr>
      <xdr:spPr>
        <a:xfrm flipV="1">
          <a:off x="7861300" y="1395564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21"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22"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23" name="n_3aveValue【公営住宅】&#10;一人当たり面積"/>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146194</xdr:rowOff>
    </xdr:from>
    <xdr:ext cx="469744" cy="259045"/>
    <xdr:sp macro="" textlink="">
      <xdr:nvSpPr>
        <xdr:cNvPr id="324" name="n_1mainValue【公営住宅】&#10;一人当たり面積"/>
        <xdr:cNvSpPr txBox="1"/>
      </xdr:nvSpPr>
      <xdr:spPr>
        <a:xfrm>
          <a:off x="9391727" y="1369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135526</xdr:rowOff>
    </xdr:from>
    <xdr:ext cx="469744" cy="259045"/>
    <xdr:sp macro="" textlink="">
      <xdr:nvSpPr>
        <xdr:cNvPr id="325" name="n_2mainValue【公営住宅】&#10;一人当たり面積"/>
        <xdr:cNvSpPr txBox="1"/>
      </xdr:nvSpPr>
      <xdr:spPr>
        <a:xfrm>
          <a:off x="8515427" y="136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145432</xdr:rowOff>
    </xdr:from>
    <xdr:ext cx="469744" cy="259045"/>
    <xdr:sp macro="" textlink="">
      <xdr:nvSpPr>
        <xdr:cNvPr id="326" name="n_3mainValue【公営住宅】&#10;一人当たり面積"/>
        <xdr:cNvSpPr txBox="1"/>
      </xdr:nvSpPr>
      <xdr:spPr>
        <a:xfrm>
          <a:off x="7626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0" name="テキスト ボックス 3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0" name="テキスト ボックス 3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384" name="直線コネクタ 383"/>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385"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386" name="直線コネクタ 385"/>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387"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388" name="直線コネクタ 387"/>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389"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390" name="フローチャート: 判断 389"/>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391" name="フローチャート: 判断 390"/>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392" name="フローチャート: 判断 391"/>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393" name="フローチャート: 判断 392"/>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34109</xdr:rowOff>
    </xdr:from>
    <xdr:to>
      <xdr:col>81</xdr:col>
      <xdr:colOff>101600</xdr:colOff>
      <xdr:row>61</xdr:row>
      <xdr:rowOff>135709</xdr:rowOff>
    </xdr:to>
    <xdr:sp macro="" textlink="">
      <xdr:nvSpPr>
        <xdr:cNvPr id="399" name="楕円 398"/>
        <xdr:cNvSpPr/>
      </xdr:nvSpPr>
      <xdr:spPr>
        <a:xfrm>
          <a:off x="15430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48804</xdr:rowOff>
    </xdr:from>
    <xdr:to>
      <xdr:col>76</xdr:col>
      <xdr:colOff>165100</xdr:colOff>
      <xdr:row>60</xdr:row>
      <xdr:rowOff>150404</xdr:rowOff>
    </xdr:to>
    <xdr:sp macro="" textlink="">
      <xdr:nvSpPr>
        <xdr:cNvPr id="400" name="楕円 399"/>
        <xdr:cNvSpPr/>
      </xdr:nvSpPr>
      <xdr:spPr>
        <a:xfrm>
          <a:off x="14541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61</xdr:row>
      <xdr:rowOff>84909</xdr:rowOff>
    </xdr:to>
    <xdr:cxnSp macro="">
      <xdr:nvCxnSpPr>
        <xdr:cNvPr id="401" name="直線コネクタ 400"/>
        <xdr:cNvCxnSpPr/>
      </xdr:nvCxnSpPr>
      <xdr:spPr>
        <a:xfrm>
          <a:off x="14592300" y="1038660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02" name="楕円 401"/>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60</xdr:row>
      <xdr:rowOff>99604</xdr:rowOff>
    </xdr:to>
    <xdr:cxnSp macro="">
      <xdr:nvCxnSpPr>
        <xdr:cNvPr id="403" name="直線コネクタ 402"/>
        <xdr:cNvCxnSpPr/>
      </xdr:nvCxnSpPr>
      <xdr:spPr>
        <a:xfrm>
          <a:off x="13703300" y="10218420"/>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04"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05"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06"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126836</xdr:rowOff>
    </xdr:from>
    <xdr:ext cx="405111" cy="259045"/>
    <xdr:sp macro="" textlink="">
      <xdr:nvSpPr>
        <xdr:cNvPr id="407" name="n_1mainValue【学校施設】&#10;有形固定資産減価償却率"/>
        <xdr:cNvSpPr txBox="1"/>
      </xdr:nvSpPr>
      <xdr:spPr>
        <a:xfrm>
          <a:off x="15266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141531</xdr:rowOff>
    </xdr:from>
    <xdr:ext cx="405111" cy="259045"/>
    <xdr:sp macro="" textlink="">
      <xdr:nvSpPr>
        <xdr:cNvPr id="408" name="n_2mainValue【学校施設】&#10;有形固定資産減価償却率"/>
        <xdr:cNvSpPr txBox="1"/>
      </xdr:nvSpPr>
      <xdr:spPr>
        <a:xfrm>
          <a:off x="14389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09" name="n_3main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34" name="直線コネクタ 433"/>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35"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36" name="直線コネクタ 435"/>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37"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38" name="直線コネクタ 437"/>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39"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40" name="フローチャート: 判断 439"/>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41" name="フローチャート: 判断 440"/>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42" name="フローチャート: 判断 441"/>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43" name="フローチャート: 判断 442"/>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167513</xdr:rowOff>
    </xdr:from>
    <xdr:to>
      <xdr:col>112</xdr:col>
      <xdr:colOff>38100</xdr:colOff>
      <xdr:row>62</xdr:row>
      <xdr:rowOff>97663</xdr:rowOff>
    </xdr:to>
    <xdr:sp macro="" textlink="">
      <xdr:nvSpPr>
        <xdr:cNvPr id="449" name="楕円 448"/>
        <xdr:cNvSpPr/>
      </xdr:nvSpPr>
      <xdr:spPr>
        <a:xfrm>
          <a:off x="21272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450" name="楕円 449"/>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46863</xdr:rowOff>
    </xdr:to>
    <xdr:cxnSp macro="">
      <xdr:nvCxnSpPr>
        <xdr:cNvPr id="451" name="直線コネクタ 450"/>
        <xdr:cNvCxnSpPr/>
      </xdr:nvCxnSpPr>
      <xdr:spPr>
        <a:xfrm>
          <a:off x="20434300" y="1064514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153416</xdr:rowOff>
    </xdr:from>
    <xdr:to>
      <xdr:col>102</xdr:col>
      <xdr:colOff>165100</xdr:colOff>
      <xdr:row>62</xdr:row>
      <xdr:rowOff>83566</xdr:rowOff>
    </xdr:to>
    <xdr:sp macro="" textlink="">
      <xdr:nvSpPr>
        <xdr:cNvPr id="452" name="楕円 451"/>
        <xdr:cNvSpPr/>
      </xdr:nvSpPr>
      <xdr:spPr>
        <a:xfrm>
          <a:off x="1949450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32766</xdr:rowOff>
    </xdr:to>
    <xdr:cxnSp macro="">
      <xdr:nvCxnSpPr>
        <xdr:cNvPr id="453" name="直線コネクタ 452"/>
        <xdr:cNvCxnSpPr/>
      </xdr:nvCxnSpPr>
      <xdr:spPr>
        <a:xfrm flipV="1">
          <a:off x="19545300" y="1064514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454"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455"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56"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114190</xdr:rowOff>
    </xdr:from>
    <xdr:ext cx="469744" cy="259045"/>
    <xdr:sp macro="" textlink="">
      <xdr:nvSpPr>
        <xdr:cNvPr id="457" name="n_1mainValue【学校施設】&#10;一人当たり面積"/>
        <xdr:cNvSpPr txBox="1"/>
      </xdr:nvSpPr>
      <xdr:spPr>
        <a:xfrm>
          <a:off x="210757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458" name="n_2mainValue【学校施設】&#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74693</xdr:rowOff>
    </xdr:from>
    <xdr:ext cx="469744" cy="259045"/>
    <xdr:sp macro="" textlink="">
      <xdr:nvSpPr>
        <xdr:cNvPr id="459" name="n_3mainValue【学校施設】&#10;一人当たり面積"/>
        <xdr:cNvSpPr txBox="1"/>
      </xdr:nvSpPr>
      <xdr:spPr>
        <a:xfrm>
          <a:off x="193104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485" name="直線コネクタ 484"/>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486"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487" name="直線コネクタ 486"/>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490"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491" name="フローチャート: 判断 490"/>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492" name="フローチャート: 判断 491"/>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493" name="フローチャート: 判断 492"/>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494" name="フローチャート: 判断 493"/>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0" name="楕円 49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01" name="楕円 500"/>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02" name="直線コネクタ 501"/>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503" name="楕円 502"/>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504" name="直線コネクタ 503"/>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05" name="n_1aveValue【児童館】&#10;有形固定資産減価償却率"/>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06"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507" name="n_3aveValue【児童館】&#10;有形固定資産減価償却率"/>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08"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09"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510"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22" name="直線コネクタ 5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3" name="テキスト ボックス 5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4" name="直線コネクタ 5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5" name="テキスト ボックス 5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6" name="直線コネクタ 5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7" name="テキスト ボックス 5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8" name="直線コネクタ 5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9" name="テキスト ボックス 5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0" name="直線コネクタ 5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1" name="テキスト ボックス 5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2" name="直線コネクタ 5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3" name="テキスト ボックス 5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37" name="直線コネクタ 536"/>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38"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39" name="直線コネクタ 538"/>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40"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41" name="直線コネクタ 54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42"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43" name="フローチャート: 判断 54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44" name="フローチャート: 判断 543"/>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45" name="フローチャート: 判断 5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46" name="フローチャート: 判断 545"/>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68943</xdr:rowOff>
    </xdr:from>
    <xdr:to>
      <xdr:col>112</xdr:col>
      <xdr:colOff>38100</xdr:colOff>
      <xdr:row>86</xdr:row>
      <xdr:rowOff>170543</xdr:rowOff>
    </xdr:to>
    <xdr:sp macro="" textlink="">
      <xdr:nvSpPr>
        <xdr:cNvPr id="552" name="楕円 551"/>
        <xdr:cNvSpPr/>
      </xdr:nvSpPr>
      <xdr:spPr>
        <a:xfrm>
          <a:off x="2127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85271</xdr:rowOff>
    </xdr:from>
    <xdr:to>
      <xdr:col>107</xdr:col>
      <xdr:colOff>101600</xdr:colOff>
      <xdr:row>87</xdr:row>
      <xdr:rowOff>15421</xdr:rowOff>
    </xdr:to>
    <xdr:sp macro="" textlink="">
      <xdr:nvSpPr>
        <xdr:cNvPr id="553" name="楕円 552"/>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119743</xdr:rowOff>
    </xdr:from>
    <xdr:to>
      <xdr:col>111</xdr:col>
      <xdr:colOff>177800</xdr:colOff>
      <xdr:row>86</xdr:row>
      <xdr:rowOff>136071</xdr:rowOff>
    </xdr:to>
    <xdr:cxnSp macro="">
      <xdr:nvCxnSpPr>
        <xdr:cNvPr id="554" name="直線コネクタ 553"/>
        <xdr:cNvCxnSpPr/>
      </xdr:nvCxnSpPr>
      <xdr:spPr>
        <a:xfrm flipV="1">
          <a:off x="20434300" y="14864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85271</xdr:rowOff>
    </xdr:from>
    <xdr:to>
      <xdr:col>102</xdr:col>
      <xdr:colOff>165100</xdr:colOff>
      <xdr:row>87</xdr:row>
      <xdr:rowOff>15421</xdr:rowOff>
    </xdr:to>
    <xdr:sp macro="" textlink="">
      <xdr:nvSpPr>
        <xdr:cNvPr id="555" name="楕円 554"/>
        <xdr:cNvSpPr/>
      </xdr:nvSpPr>
      <xdr:spPr>
        <a:xfrm>
          <a:off x="19494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136071</xdr:rowOff>
    </xdr:from>
    <xdr:to>
      <xdr:col>107</xdr:col>
      <xdr:colOff>50800</xdr:colOff>
      <xdr:row>86</xdr:row>
      <xdr:rowOff>136071</xdr:rowOff>
    </xdr:to>
    <xdr:cxnSp macro="">
      <xdr:nvCxnSpPr>
        <xdr:cNvPr id="556" name="直線コネクタ 555"/>
        <xdr:cNvCxnSpPr/>
      </xdr:nvCxnSpPr>
      <xdr:spPr>
        <a:xfrm>
          <a:off x="19545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57" name="n_1ave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5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559"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161670</xdr:rowOff>
    </xdr:from>
    <xdr:ext cx="469744" cy="259045"/>
    <xdr:sp macro="" textlink="">
      <xdr:nvSpPr>
        <xdr:cNvPr id="560" name="n_1mainValue【児童館】&#10;一人当たり面積"/>
        <xdr:cNvSpPr txBox="1"/>
      </xdr:nvSpPr>
      <xdr:spPr>
        <a:xfrm>
          <a:off x="21075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561" name="n_2mainValue【児童館】&#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6548</xdr:rowOff>
    </xdr:from>
    <xdr:ext cx="469744" cy="259045"/>
    <xdr:sp macro="" textlink="">
      <xdr:nvSpPr>
        <xdr:cNvPr id="562" name="n_3mainValue【児童館】&#10;一人当たり面積"/>
        <xdr:cNvSpPr txBox="1"/>
      </xdr:nvSpPr>
      <xdr:spPr>
        <a:xfrm>
          <a:off x="19310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88" name="直線コネクタ 587"/>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89"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90" name="直線コネクタ 589"/>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3"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4" name="フローチャート: 判断 59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5" name="フローチャート: 判断 59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6" name="フローチャート: 判断 595"/>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7" name="フローチャート: 判断 596"/>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603" name="楕円 602"/>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604" name="楕円 603"/>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25581</xdr:rowOff>
    </xdr:to>
    <xdr:cxnSp macro="">
      <xdr:nvCxnSpPr>
        <xdr:cNvPr id="605" name="直線コネクタ 604"/>
        <xdr:cNvCxnSpPr/>
      </xdr:nvCxnSpPr>
      <xdr:spPr>
        <a:xfrm flipV="1">
          <a:off x="14592300" y="175036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606" name="楕円 605"/>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102</xdr:row>
      <xdr:rowOff>25581</xdr:rowOff>
    </xdr:to>
    <xdr:cxnSp macro="">
      <xdr:nvCxnSpPr>
        <xdr:cNvPr id="607" name="直線コネクタ 606"/>
        <xdr:cNvCxnSpPr/>
      </xdr:nvCxnSpPr>
      <xdr:spPr>
        <a:xfrm>
          <a:off x="13703300" y="1745306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08"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09"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610"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611" name="n_1mainValue【公民館】&#10;有形固定資産減価償却率"/>
        <xdr:cNvSpPr txBox="1"/>
      </xdr:nvSpPr>
      <xdr:spPr>
        <a:xfrm>
          <a:off x="152660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612" name="n_2mainValue【公民館】&#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613" name="n_3mainValue【公民館】&#10;有形固定資産減価償却率"/>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4" name="直線コネクタ 6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5" name="テキスト ボックス 6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6" name="直線コネクタ 6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7" name="テキスト ボックス 6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8" name="直線コネクタ 6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9" name="テキスト ボックス 6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0" name="直線コネクタ 6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1" name="テキスト ボックス 6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2" name="直線コネクタ 6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3" name="テキスト ボックス 6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7" name="直線コネクタ 636"/>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3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39" name="直線コネクタ 63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40"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41" name="直線コネクタ 640"/>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42"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3" name="フローチャート: 判断 642"/>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4" name="フローチャート: 判断 643"/>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5" name="フローチャート: 判断 644"/>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6" name="フローチャート: 判断 645"/>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121920</xdr:rowOff>
    </xdr:from>
    <xdr:to>
      <xdr:col>112</xdr:col>
      <xdr:colOff>38100</xdr:colOff>
      <xdr:row>106</xdr:row>
      <xdr:rowOff>52070</xdr:rowOff>
    </xdr:to>
    <xdr:sp macro="" textlink="">
      <xdr:nvSpPr>
        <xdr:cNvPr id="652" name="楕円 651"/>
        <xdr:cNvSpPr/>
      </xdr:nvSpPr>
      <xdr:spPr>
        <a:xfrm>
          <a:off x="21272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123189</xdr:rowOff>
    </xdr:from>
    <xdr:to>
      <xdr:col>107</xdr:col>
      <xdr:colOff>101600</xdr:colOff>
      <xdr:row>106</xdr:row>
      <xdr:rowOff>53339</xdr:rowOff>
    </xdr:to>
    <xdr:sp macro="" textlink="">
      <xdr:nvSpPr>
        <xdr:cNvPr id="653" name="楕円 652"/>
        <xdr:cNvSpPr/>
      </xdr:nvSpPr>
      <xdr:spPr>
        <a:xfrm>
          <a:off x="20383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1270</xdr:rowOff>
    </xdr:from>
    <xdr:to>
      <xdr:col>111</xdr:col>
      <xdr:colOff>177800</xdr:colOff>
      <xdr:row>106</xdr:row>
      <xdr:rowOff>2539</xdr:rowOff>
    </xdr:to>
    <xdr:cxnSp macro="">
      <xdr:nvCxnSpPr>
        <xdr:cNvPr id="654" name="直線コネクタ 653"/>
        <xdr:cNvCxnSpPr/>
      </xdr:nvCxnSpPr>
      <xdr:spPr>
        <a:xfrm flipV="1">
          <a:off x="20434300" y="18174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129539</xdr:rowOff>
    </xdr:from>
    <xdr:to>
      <xdr:col>102</xdr:col>
      <xdr:colOff>165100</xdr:colOff>
      <xdr:row>106</xdr:row>
      <xdr:rowOff>59689</xdr:rowOff>
    </xdr:to>
    <xdr:sp macro="" textlink="">
      <xdr:nvSpPr>
        <xdr:cNvPr id="655" name="楕円 654"/>
        <xdr:cNvSpPr/>
      </xdr:nvSpPr>
      <xdr:spPr>
        <a:xfrm>
          <a:off x="19494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2539</xdr:rowOff>
    </xdr:from>
    <xdr:to>
      <xdr:col>107</xdr:col>
      <xdr:colOff>50800</xdr:colOff>
      <xdr:row>106</xdr:row>
      <xdr:rowOff>8889</xdr:rowOff>
    </xdr:to>
    <xdr:cxnSp macro="">
      <xdr:nvCxnSpPr>
        <xdr:cNvPr id="656" name="直線コネクタ 655"/>
        <xdr:cNvCxnSpPr/>
      </xdr:nvCxnSpPr>
      <xdr:spPr>
        <a:xfrm flipV="1">
          <a:off x="19545300" y="181762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57"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58"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59"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68597</xdr:rowOff>
    </xdr:from>
    <xdr:ext cx="469744" cy="259045"/>
    <xdr:sp macro="" textlink="">
      <xdr:nvSpPr>
        <xdr:cNvPr id="660" name="n_1mainValue【公民館】&#10;一人当たり面積"/>
        <xdr:cNvSpPr txBox="1"/>
      </xdr:nvSpPr>
      <xdr:spPr>
        <a:xfrm>
          <a:off x="21075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69866</xdr:rowOff>
    </xdr:from>
    <xdr:ext cx="469744" cy="259045"/>
    <xdr:sp macro="" textlink="">
      <xdr:nvSpPr>
        <xdr:cNvPr id="661" name="n_2mainValue【公民館】&#10;一人当たり面積"/>
        <xdr:cNvSpPr txBox="1"/>
      </xdr:nvSpPr>
      <xdr:spPr>
        <a:xfrm>
          <a:off x="20199427"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76216</xdr:rowOff>
    </xdr:from>
    <xdr:ext cx="469744" cy="259045"/>
    <xdr:sp macro="" textlink="">
      <xdr:nvSpPr>
        <xdr:cNvPr id="662" name="n_3mainValue【公民館】&#10;一人当たり面積"/>
        <xdr:cNvSpPr txBox="1"/>
      </xdr:nvSpPr>
      <xdr:spPr>
        <a:xfrm>
          <a:off x="19310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老朽化と人口密度が低いことによる一人当たりの延長大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老朽化と人口が少ないことによる一人当たりの資産額大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建替えにより償却率下降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建替えにより償却率下降と人口に比して戸数が多いことが一人当たりの面積に影響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老朽化と建物が狭小なため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老朽化と人口が少ないことによる一人当たりの面積大</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90" name="楕円 89"/>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91" name="楕円 90"/>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92" name="直線コネクタ 91"/>
        <xdr:cNvCxnSpPr/>
      </xdr:nvCxnSpPr>
      <xdr:spPr>
        <a:xfrm flipV="1">
          <a:off x="2908300" y="10302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93" name="楕円 92"/>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78105</xdr:rowOff>
    </xdr:to>
    <xdr:cxnSp macro="">
      <xdr:nvCxnSpPr>
        <xdr:cNvPr id="94" name="直線コネクタ 93"/>
        <xdr:cNvCxnSpPr/>
      </xdr:nvCxnSpPr>
      <xdr:spPr>
        <a:xfrm flipV="1">
          <a:off x="2019300" y="1032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95" name="n_1main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96" name="n_2mainValue【体育館・プール】&#10;有形固定資産減価償却率"/>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97" name="n_3mainValue【体育館・プール】&#10;有形固定資産減価償却率"/>
        <xdr:cNvSpPr txBox="1"/>
      </xdr:nvSpPr>
      <xdr:spPr>
        <a:xfrm>
          <a:off x="1816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128"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102343</xdr:rowOff>
    </xdr:from>
    <xdr:ext cx="469744" cy="259045"/>
    <xdr:sp macro="" textlink="">
      <xdr:nvSpPr>
        <xdr:cNvPr id="131"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25599</xdr:rowOff>
    </xdr:from>
    <xdr:ext cx="469744" cy="259045"/>
    <xdr:sp macro="" textlink="">
      <xdr:nvSpPr>
        <xdr:cNvPr id="133"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112140</xdr:rowOff>
    </xdr:from>
    <xdr:ext cx="469744" cy="259045"/>
    <xdr:sp macro="" textlink="">
      <xdr:nvSpPr>
        <xdr:cNvPr id="135"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140244</xdr:rowOff>
    </xdr:from>
    <xdr:to>
      <xdr:col>50</xdr:col>
      <xdr:colOff>165100</xdr:colOff>
      <xdr:row>60</xdr:row>
      <xdr:rowOff>70394</xdr:rowOff>
    </xdr:to>
    <xdr:sp macro="" textlink="">
      <xdr:nvSpPr>
        <xdr:cNvPr id="141" name="楕円 140"/>
        <xdr:cNvSpPr/>
      </xdr:nvSpPr>
      <xdr:spPr>
        <a:xfrm>
          <a:off x="958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141877</xdr:rowOff>
    </xdr:from>
    <xdr:to>
      <xdr:col>46</xdr:col>
      <xdr:colOff>38100</xdr:colOff>
      <xdr:row>60</xdr:row>
      <xdr:rowOff>72027</xdr:rowOff>
    </xdr:to>
    <xdr:sp macro="" textlink="">
      <xdr:nvSpPr>
        <xdr:cNvPr id="142" name="楕円 141"/>
        <xdr:cNvSpPr/>
      </xdr:nvSpPr>
      <xdr:spPr>
        <a:xfrm>
          <a:off x="8699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19594</xdr:rowOff>
    </xdr:from>
    <xdr:to>
      <xdr:col>50</xdr:col>
      <xdr:colOff>114300</xdr:colOff>
      <xdr:row>60</xdr:row>
      <xdr:rowOff>21227</xdr:rowOff>
    </xdr:to>
    <xdr:cxnSp macro="">
      <xdr:nvCxnSpPr>
        <xdr:cNvPr id="143" name="直線コネクタ 142"/>
        <xdr:cNvCxnSpPr/>
      </xdr:nvCxnSpPr>
      <xdr:spPr>
        <a:xfrm flipV="1">
          <a:off x="8750300" y="103065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14515</xdr:rowOff>
    </xdr:from>
    <xdr:to>
      <xdr:col>41</xdr:col>
      <xdr:colOff>101600</xdr:colOff>
      <xdr:row>60</xdr:row>
      <xdr:rowOff>116115</xdr:rowOff>
    </xdr:to>
    <xdr:sp macro="" textlink="">
      <xdr:nvSpPr>
        <xdr:cNvPr id="144" name="楕円 143"/>
        <xdr:cNvSpPr/>
      </xdr:nvSpPr>
      <xdr:spPr>
        <a:xfrm>
          <a:off x="781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21227</xdr:rowOff>
    </xdr:from>
    <xdr:to>
      <xdr:col>45</xdr:col>
      <xdr:colOff>177800</xdr:colOff>
      <xdr:row>60</xdr:row>
      <xdr:rowOff>65315</xdr:rowOff>
    </xdr:to>
    <xdr:cxnSp macro="">
      <xdr:nvCxnSpPr>
        <xdr:cNvPr id="145" name="直線コネクタ 144"/>
        <xdr:cNvCxnSpPr/>
      </xdr:nvCxnSpPr>
      <xdr:spPr>
        <a:xfrm flipV="1">
          <a:off x="7861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86921</xdr:rowOff>
    </xdr:from>
    <xdr:ext cx="469744" cy="259045"/>
    <xdr:sp macro="" textlink="">
      <xdr:nvSpPr>
        <xdr:cNvPr id="146" name="n_1mainValue【体育館・プール】&#10;一人当たり面積"/>
        <xdr:cNvSpPr txBox="1"/>
      </xdr:nvSpPr>
      <xdr:spPr>
        <a:xfrm>
          <a:off x="93917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88554</xdr:rowOff>
    </xdr:from>
    <xdr:ext cx="469744" cy="259045"/>
    <xdr:sp macro="" textlink="">
      <xdr:nvSpPr>
        <xdr:cNvPr id="147" name="n_2mainValue【体育館・プール】&#10;一人当たり面積"/>
        <xdr:cNvSpPr txBox="1"/>
      </xdr:nvSpPr>
      <xdr:spPr>
        <a:xfrm>
          <a:off x="8515427" y="100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132642</xdr:rowOff>
    </xdr:from>
    <xdr:ext cx="469744" cy="259045"/>
    <xdr:sp macro="" textlink="">
      <xdr:nvSpPr>
        <xdr:cNvPr id="148" name="n_3mainValue【体育館・プール】&#10;一人当たり面積"/>
        <xdr:cNvSpPr txBox="1"/>
      </xdr:nvSpPr>
      <xdr:spPr>
        <a:xfrm>
          <a:off x="7626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74" name="直線コネクタ 173"/>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75"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76" name="直線コネクタ 175"/>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77"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78" name="直線コネクタ 177"/>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79"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0" name="フローチャート: 判断 179"/>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1" name="フローチャート: 判断 180"/>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18885</xdr:rowOff>
    </xdr:from>
    <xdr:ext cx="405111" cy="259045"/>
    <xdr:sp macro="" textlink="">
      <xdr:nvSpPr>
        <xdr:cNvPr id="182"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3" name="フローチャート: 判断 182"/>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84"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85" name="フローチャート: 判断 184"/>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86"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24856</xdr:rowOff>
    </xdr:from>
    <xdr:to>
      <xdr:col>10</xdr:col>
      <xdr:colOff>165100</xdr:colOff>
      <xdr:row>81</xdr:row>
      <xdr:rowOff>126456</xdr:rowOff>
    </xdr:to>
    <xdr:sp macro="" textlink="">
      <xdr:nvSpPr>
        <xdr:cNvPr id="192" name="楕円 191"/>
        <xdr:cNvSpPr/>
      </xdr:nvSpPr>
      <xdr:spPr>
        <a:xfrm>
          <a:off x="1968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117583</xdr:rowOff>
    </xdr:from>
    <xdr:ext cx="405111" cy="259045"/>
    <xdr:sp macro="" textlink="">
      <xdr:nvSpPr>
        <xdr:cNvPr id="193" name="n_3mainValue【福祉施設】&#10;有形固定資産減価償却率"/>
        <xdr:cNvSpPr txBox="1"/>
      </xdr:nvSpPr>
      <xdr:spPr>
        <a:xfrm>
          <a:off x="1816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17" name="直線コネクタ 216"/>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1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19" name="直線コネクタ 21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20"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21" name="直線コネクタ 22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222" name="【福祉施設】&#10;一人当たり面積平均値テキスト"/>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23" name="フローチャート: 判断 222"/>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24" name="フローチャート: 判断 223"/>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25"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26" name="フローチャート: 判断 225"/>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27"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28" name="フローチャート: 判断 227"/>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146702</xdr:rowOff>
    </xdr:from>
    <xdr:ext cx="469744" cy="259045"/>
    <xdr:sp macro="" textlink="">
      <xdr:nvSpPr>
        <xdr:cNvPr id="229" name="n_3aveValue【福祉施設】&#10;一人当たり面積"/>
        <xdr:cNvSpPr txBox="1"/>
      </xdr:nvSpPr>
      <xdr:spPr>
        <a:xfrm>
          <a:off x="7626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0" name="テキスト ボックス 2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15875</xdr:rowOff>
    </xdr:from>
    <xdr:to>
      <xdr:col>41</xdr:col>
      <xdr:colOff>101600</xdr:colOff>
      <xdr:row>84</xdr:row>
      <xdr:rowOff>117475</xdr:rowOff>
    </xdr:to>
    <xdr:sp macro="" textlink="">
      <xdr:nvSpPr>
        <xdr:cNvPr id="235" name="楕円 234"/>
        <xdr:cNvSpPr/>
      </xdr:nvSpPr>
      <xdr:spPr>
        <a:xfrm>
          <a:off x="7810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134002</xdr:rowOff>
    </xdr:from>
    <xdr:ext cx="469744" cy="259045"/>
    <xdr:sp macro="" textlink="">
      <xdr:nvSpPr>
        <xdr:cNvPr id="236" name="n_3mainValue【福祉施設】&#10;一人当たり面積"/>
        <xdr:cNvSpPr txBox="1"/>
      </xdr:nvSpPr>
      <xdr:spPr>
        <a:xfrm>
          <a:off x="7626427" y="141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78" name="直線コネクタ 277"/>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79"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80" name="直線コネクタ 279"/>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283"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84" name="フローチャート: 判断 283"/>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85" name="フローチャート: 判断 284"/>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286"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87" name="フローチャート: 判断 286"/>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288"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289" name="フローチャート: 判断 288"/>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290"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296" name="楕円 295"/>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107043</xdr:rowOff>
    </xdr:from>
    <xdr:to>
      <xdr:col>76</xdr:col>
      <xdr:colOff>165100</xdr:colOff>
      <xdr:row>38</xdr:row>
      <xdr:rowOff>37193</xdr:rowOff>
    </xdr:to>
    <xdr:sp macro="" textlink="">
      <xdr:nvSpPr>
        <xdr:cNvPr id="297" name="楕円 296"/>
        <xdr:cNvSpPr/>
      </xdr:nvSpPr>
      <xdr:spPr>
        <a:xfrm>
          <a:off x="14541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37</xdr:row>
      <xdr:rowOff>157843</xdr:rowOff>
    </xdr:to>
    <xdr:cxnSp macro="">
      <xdr:nvCxnSpPr>
        <xdr:cNvPr id="298" name="直線コネクタ 297"/>
        <xdr:cNvCxnSpPr/>
      </xdr:nvCxnSpPr>
      <xdr:spPr>
        <a:xfrm flipV="1">
          <a:off x="14592300" y="64982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129903</xdr:rowOff>
    </xdr:from>
    <xdr:to>
      <xdr:col>72</xdr:col>
      <xdr:colOff>38100</xdr:colOff>
      <xdr:row>38</xdr:row>
      <xdr:rowOff>60053</xdr:rowOff>
    </xdr:to>
    <xdr:sp macro="" textlink="">
      <xdr:nvSpPr>
        <xdr:cNvPr id="299" name="楕円 298"/>
        <xdr:cNvSpPr/>
      </xdr:nvSpPr>
      <xdr:spPr>
        <a:xfrm>
          <a:off x="13652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157843</xdr:rowOff>
    </xdr:from>
    <xdr:to>
      <xdr:col>76</xdr:col>
      <xdr:colOff>114300</xdr:colOff>
      <xdr:row>38</xdr:row>
      <xdr:rowOff>9253</xdr:rowOff>
    </xdr:to>
    <xdr:cxnSp macro="">
      <xdr:nvCxnSpPr>
        <xdr:cNvPr id="300" name="直線コネクタ 299"/>
        <xdr:cNvCxnSpPr/>
      </xdr:nvCxnSpPr>
      <xdr:spPr>
        <a:xfrm flipV="1">
          <a:off x="13703300" y="65014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301" name="n_1mainValue【一般廃棄物処理施設】&#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28320</xdr:rowOff>
    </xdr:from>
    <xdr:ext cx="405111" cy="259045"/>
    <xdr:sp macro="" textlink="">
      <xdr:nvSpPr>
        <xdr:cNvPr id="302" name="n_2mainValue【一般廃棄物処理施設】&#10;有形固定資産減価償却率"/>
        <xdr:cNvSpPr txBox="1"/>
      </xdr:nvSpPr>
      <xdr:spPr>
        <a:xfrm>
          <a:off x="14389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51180</xdr:rowOff>
    </xdr:from>
    <xdr:ext cx="405111" cy="259045"/>
    <xdr:sp macro="" textlink="">
      <xdr:nvSpPr>
        <xdr:cNvPr id="303" name="n_3mainValue【一般廃棄物処理施設】&#10;有形固定資産減価償却率"/>
        <xdr:cNvSpPr txBox="1"/>
      </xdr:nvSpPr>
      <xdr:spPr>
        <a:xfrm>
          <a:off x="13500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5" name="テキスト ボックス 31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7" name="テキスト ボックス 31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9" name="テキスト ボックス 31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1" name="テキスト ボックス 32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3" name="テキスト ボックス 3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25" name="直線コネクタ 324"/>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26"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27" name="直線コネクタ 326"/>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28"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29" name="直線コネクタ 328"/>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330"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31" name="フローチャート: 判断 330"/>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32" name="フローチャート: 判断 331"/>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333"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334" name="フローチャート: 判断 333"/>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158843</xdr:rowOff>
    </xdr:from>
    <xdr:ext cx="599010" cy="259045"/>
    <xdr:sp macro="" textlink="">
      <xdr:nvSpPr>
        <xdr:cNvPr id="335" name="n_2aveValue【一般廃棄物処理施設】&#10;一人当たり有形固定資産（償却資産）額"/>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336" name="フローチャート: 判断 335"/>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337"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130316</xdr:rowOff>
    </xdr:from>
    <xdr:to>
      <xdr:col>112</xdr:col>
      <xdr:colOff>38100</xdr:colOff>
      <xdr:row>41</xdr:row>
      <xdr:rowOff>60466</xdr:rowOff>
    </xdr:to>
    <xdr:sp macro="" textlink="">
      <xdr:nvSpPr>
        <xdr:cNvPr id="343" name="楕円 342"/>
        <xdr:cNvSpPr/>
      </xdr:nvSpPr>
      <xdr:spPr>
        <a:xfrm>
          <a:off x="21272500" y="69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92110</xdr:rowOff>
    </xdr:from>
    <xdr:to>
      <xdr:col>107</xdr:col>
      <xdr:colOff>101600</xdr:colOff>
      <xdr:row>35</xdr:row>
      <xdr:rowOff>22260</xdr:rowOff>
    </xdr:to>
    <xdr:sp macro="" textlink="">
      <xdr:nvSpPr>
        <xdr:cNvPr id="344" name="楕円 343"/>
        <xdr:cNvSpPr/>
      </xdr:nvSpPr>
      <xdr:spPr>
        <a:xfrm>
          <a:off x="20383500" y="59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142910</xdr:rowOff>
    </xdr:from>
    <xdr:to>
      <xdr:col>111</xdr:col>
      <xdr:colOff>177800</xdr:colOff>
      <xdr:row>41</xdr:row>
      <xdr:rowOff>9666</xdr:rowOff>
    </xdr:to>
    <xdr:cxnSp macro="">
      <xdr:nvCxnSpPr>
        <xdr:cNvPr id="345" name="直線コネクタ 344"/>
        <xdr:cNvCxnSpPr/>
      </xdr:nvCxnSpPr>
      <xdr:spPr>
        <a:xfrm>
          <a:off x="20434300" y="5972210"/>
          <a:ext cx="889000" cy="10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141849</xdr:rowOff>
    </xdr:from>
    <xdr:to>
      <xdr:col>102</xdr:col>
      <xdr:colOff>165100</xdr:colOff>
      <xdr:row>41</xdr:row>
      <xdr:rowOff>71999</xdr:rowOff>
    </xdr:to>
    <xdr:sp macro="" textlink="">
      <xdr:nvSpPr>
        <xdr:cNvPr id="346" name="楕円 345"/>
        <xdr:cNvSpPr/>
      </xdr:nvSpPr>
      <xdr:spPr>
        <a:xfrm>
          <a:off x="19494500" y="69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142910</xdr:rowOff>
    </xdr:from>
    <xdr:to>
      <xdr:col>107</xdr:col>
      <xdr:colOff>50800</xdr:colOff>
      <xdr:row>41</xdr:row>
      <xdr:rowOff>21199</xdr:rowOff>
    </xdr:to>
    <xdr:cxnSp macro="">
      <xdr:nvCxnSpPr>
        <xdr:cNvPr id="347" name="直線コネクタ 346"/>
        <xdr:cNvCxnSpPr/>
      </xdr:nvCxnSpPr>
      <xdr:spPr>
        <a:xfrm flipV="1">
          <a:off x="19545300" y="5972210"/>
          <a:ext cx="889000" cy="10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51593</xdr:rowOff>
    </xdr:from>
    <xdr:ext cx="534377" cy="259045"/>
    <xdr:sp macro="" textlink="">
      <xdr:nvSpPr>
        <xdr:cNvPr id="348" name="n_1mainValue【一般廃棄物処理施設】&#10;一人当たり有形固定資産（償却資産）額"/>
        <xdr:cNvSpPr txBox="1"/>
      </xdr:nvSpPr>
      <xdr:spPr>
        <a:xfrm>
          <a:off x="21043411" y="70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38787</xdr:rowOff>
    </xdr:from>
    <xdr:ext cx="599010" cy="259045"/>
    <xdr:sp macro="" textlink="">
      <xdr:nvSpPr>
        <xdr:cNvPr id="349" name="n_2mainValue【一般廃棄物処理施設】&#10;一人当たり有形固定資産（償却資産）額"/>
        <xdr:cNvSpPr txBox="1"/>
      </xdr:nvSpPr>
      <xdr:spPr>
        <a:xfrm>
          <a:off x="20134795" y="56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63126</xdr:rowOff>
    </xdr:from>
    <xdr:ext cx="534377" cy="259045"/>
    <xdr:sp macro="" textlink="">
      <xdr:nvSpPr>
        <xdr:cNvPr id="350" name="n_3mainValue【一般廃棄物処理施設】&#10;一人当たり有形固定資産（償却資産）額"/>
        <xdr:cNvSpPr txBox="1"/>
      </xdr:nvSpPr>
      <xdr:spPr>
        <a:xfrm>
          <a:off x="19278111" y="70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75" name="直線コネクタ 374"/>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76"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77" name="直線コネクタ 376"/>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78"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79" name="直線コネクタ 378"/>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380"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81" name="フローチャート: 判断 380"/>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82" name="フローチャート: 判断 381"/>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383" name="n_1aveValue【保健センター・保健所】&#10;有形固定資産減価償却率"/>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84" name="フローチャート: 判断 383"/>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385"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86" name="フローチャート: 判断 38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87"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107315</xdr:rowOff>
    </xdr:from>
    <xdr:to>
      <xdr:col>81</xdr:col>
      <xdr:colOff>101600</xdr:colOff>
      <xdr:row>64</xdr:row>
      <xdr:rowOff>37465</xdr:rowOff>
    </xdr:to>
    <xdr:sp macro="" textlink="">
      <xdr:nvSpPr>
        <xdr:cNvPr id="393" name="楕円 392"/>
        <xdr:cNvSpPr/>
      </xdr:nvSpPr>
      <xdr:spPr>
        <a:xfrm>
          <a:off x="15430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120650</xdr:rowOff>
    </xdr:from>
    <xdr:to>
      <xdr:col>76</xdr:col>
      <xdr:colOff>165100</xdr:colOff>
      <xdr:row>64</xdr:row>
      <xdr:rowOff>50800</xdr:rowOff>
    </xdr:to>
    <xdr:sp macro="" textlink="">
      <xdr:nvSpPr>
        <xdr:cNvPr id="394" name="楕円 393"/>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158115</xdr:rowOff>
    </xdr:from>
    <xdr:to>
      <xdr:col>81</xdr:col>
      <xdr:colOff>50800</xdr:colOff>
      <xdr:row>64</xdr:row>
      <xdr:rowOff>0</xdr:rowOff>
    </xdr:to>
    <xdr:cxnSp macro="">
      <xdr:nvCxnSpPr>
        <xdr:cNvPr id="395" name="直線コネクタ 394"/>
        <xdr:cNvCxnSpPr/>
      </xdr:nvCxnSpPr>
      <xdr:spPr>
        <a:xfrm flipV="1">
          <a:off x="14592300" y="109594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116840</xdr:rowOff>
    </xdr:from>
    <xdr:to>
      <xdr:col>72</xdr:col>
      <xdr:colOff>38100</xdr:colOff>
      <xdr:row>63</xdr:row>
      <xdr:rowOff>46990</xdr:rowOff>
    </xdr:to>
    <xdr:sp macro="" textlink="">
      <xdr:nvSpPr>
        <xdr:cNvPr id="396" name="楕円 395"/>
        <xdr:cNvSpPr/>
      </xdr:nvSpPr>
      <xdr:spPr>
        <a:xfrm>
          <a:off x="1365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167640</xdr:rowOff>
    </xdr:from>
    <xdr:to>
      <xdr:col>76</xdr:col>
      <xdr:colOff>114300</xdr:colOff>
      <xdr:row>64</xdr:row>
      <xdr:rowOff>0</xdr:rowOff>
    </xdr:to>
    <xdr:cxnSp macro="">
      <xdr:nvCxnSpPr>
        <xdr:cNvPr id="397" name="直線コネクタ 396"/>
        <xdr:cNvCxnSpPr/>
      </xdr:nvCxnSpPr>
      <xdr:spPr>
        <a:xfrm>
          <a:off x="13703300" y="107975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28592</xdr:rowOff>
    </xdr:from>
    <xdr:ext cx="405111" cy="259045"/>
    <xdr:sp macro="" textlink="">
      <xdr:nvSpPr>
        <xdr:cNvPr id="398" name="n_1mainValue【保健センター・保健所】&#10;有形固定資産減価償却率"/>
        <xdr:cNvSpPr txBox="1"/>
      </xdr:nvSpPr>
      <xdr:spPr>
        <a:xfrm>
          <a:off x="152660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399" name="n_2mainValue【保健センター・保健所】&#10;有形固定資産減価償却率"/>
        <xdr:cNvSpPr txBox="1"/>
      </xdr:nvSpPr>
      <xdr:spPr>
        <a:xfrm>
          <a:off x="14389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38117</xdr:rowOff>
    </xdr:from>
    <xdr:ext cx="405111" cy="259045"/>
    <xdr:sp macro="" textlink="">
      <xdr:nvSpPr>
        <xdr:cNvPr id="400" name="n_3mainValue【保健センター・保健所】&#10;有形固定資産減価償却率"/>
        <xdr:cNvSpPr txBox="1"/>
      </xdr:nvSpPr>
      <xdr:spPr>
        <a:xfrm>
          <a:off x="13500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24" name="直線コネクタ 423"/>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25"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26" name="直線コネクタ 425"/>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27"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28" name="直線コネクタ 427"/>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429"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30" name="フローチャート: 判断 429"/>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31" name="フローチャート: 判断 430"/>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432"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433" name="フローチャート: 判断 432"/>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434"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435" name="フローチャート: 判断 434"/>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83837</xdr:rowOff>
    </xdr:from>
    <xdr:ext cx="469744" cy="259045"/>
    <xdr:sp macro="" textlink="">
      <xdr:nvSpPr>
        <xdr:cNvPr id="436" name="n_3aveValue【保健センター・保健所】&#10;一人当たり面積"/>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158750</xdr:rowOff>
    </xdr:from>
    <xdr:to>
      <xdr:col>112</xdr:col>
      <xdr:colOff>38100</xdr:colOff>
      <xdr:row>57</xdr:row>
      <xdr:rowOff>88900</xdr:rowOff>
    </xdr:to>
    <xdr:sp macro="" textlink="">
      <xdr:nvSpPr>
        <xdr:cNvPr id="442" name="楕円 441"/>
        <xdr:cNvSpPr/>
      </xdr:nvSpPr>
      <xdr:spPr>
        <a:xfrm>
          <a:off x="2127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162560</xdr:rowOff>
    </xdr:from>
    <xdr:to>
      <xdr:col>107</xdr:col>
      <xdr:colOff>101600</xdr:colOff>
      <xdr:row>57</xdr:row>
      <xdr:rowOff>92710</xdr:rowOff>
    </xdr:to>
    <xdr:sp macro="" textlink="">
      <xdr:nvSpPr>
        <xdr:cNvPr id="443" name="楕円 442"/>
        <xdr:cNvSpPr/>
      </xdr:nvSpPr>
      <xdr:spPr>
        <a:xfrm>
          <a:off x="2038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38100</xdr:rowOff>
    </xdr:from>
    <xdr:to>
      <xdr:col>111</xdr:col>
      <xdr:colOff>177800</xdr:colOff>
      <xdr:row>57</xdr:row>
      <xdr:rowOff>41910</xdr:rowOff>
    </xdr:to>
    <xdr:cxnSp macro="">
      <xdr:nvCxnSpPr>
        <xdr:cNvPr id="444" name="直線コネクタ 443"/>
        <xdr:cNvCxnSpPr/>
      </xdr:nvCxnSpPr>
      <xdr:spPr>
        <a:xfrm flipV="1">
          <a:off x="20434300" y="9810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29210</xdr:rowOff>
    </xdr:from>
    <xdr:to>
      <xdr:col>102</xdr:col>
      <xdr:colOff>165100</xdr:colOff>
      <xdr:row>55</xdr:row>
      <xdr:rowOff>130810</xdr:rowOff>
    </xdr:to>
    <xdr:sp macro="" textlink="">
      <xdr:nvSpPr>
        <xdr:cNvPr id="445" name="楕円 444"/>
        <xdr:cNvSpPr/>
      </xdr:nvSpPr>
      <xdr:spPr>
        <a:xfrm>
          <a:off x="19494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80010</xdr:rowOff>
    </xdr:from>
    <xdr:to>
      <xdr:col>107</xdr:col>
      <xdr:colOff>50800</xdr:colOff>
      <xdr:row>57</xdr:row>
      <xdr:rowOff>41910</xdr:rowOff>
    </xdr:to>
    <xdr:cxnSp macro="">
      <xdr:nvCxnSpPr>
        <xdr:cNvPr id="446" name="直線コネクタ 445"/>
        <xdr:cNvCxnSpPr/>
      </xdr:nvCxnSpPr>
      <xdr:spPr>
        <a:xfrm>
          <a:off x="19545300" y="95097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105427</xdr:rowOff>
    </xdr:from>
    <xdr:ext cx="469744" cy="259045"/>
    <xdr:sp macro="" textlink="">
      <xdr:nvSpPr>
        <xdr:cNvPr id="447" name="n_1mainValue【保健センター・保健所】&#10;一人当たり面積"/>
        <xdr:cNvSpPr txBox="1"/>
      </xdr:nvSpPr>
      <xdr:spPr>
        <a:xfrm>
          <a:off x="210757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109237</xdr:rowOff>
    </xdr:from>
    <xdr:ext cx="469744" cy="259045"/>
    <xdr:sp macro="" textlink="">
      <xdr:nvSpPr>
        <xdr:cNvPr id="448" name="n_2mainValue【保健センター・保健所】&#10;一人当たり面積"/>
        <xdr:cNvSpPr txBox="1"/>
      </xdr:nvSpPr>
      <xdr:spPr>
        <a:xfrm>
          <a:off x="20199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147337</xdr:rowOff>
    </xdr:from>
    <xdr:ext cx="469744" cy="259045"/>
    <xdr:sp macro="" textlink="">
      <xdr:nvSpPr>
        <xdr:cNvPr id="449" name="n_3mainValue【保健センター・保健所】&#10;一人当たり面積"/>
        <xdr:cNvSpPr txBox="1"/>
      </xdr:nvSpPr>
      <xdr:spPr>
        <a:xfrm>
          <a:off x="19310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0" name="直線コネクタ 4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1" name="テキスト ボックス 4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2" name="直線コネクタ 4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3" name="テキスト ボックス 4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4" name="直線コネクタ 4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5" name="テキスト ボックス 4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6" name="直線コネクタ 4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7" name="テキスト ボックス 4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8" name="直線コネクタ 4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9" name="テキスト ボックス 4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0" name="直線コネクタ 4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1" name="テキスト ボックス 4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75" name="直線コネクタ 474"/>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76"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77" name="直線コネクタ 476"/>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78"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79" name="直線コネクタ 478"/>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80"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81" name="フローチャート: 判断 480"/>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82" name="フローチャート: 判断 481"/>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483"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484" name="フローチャート: 判断 483"/>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485"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486" name="フローチャート: 判断 485"/>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xdr:rowOff>
    </xdr:from>
    <xdr:ext cx="405111" cy="259045"/>
    <xdr:sp macro="" textlink="">
      <xdr:nvSpPr>
        <xdr:cNvPr id="487"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8" name="テキスト ボックス 4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67311</xdr:rowOff>
    </xdr:from>
    <xdr:to>
      <xdr:col>72</xdr:col>
      <xdr:colOff>38100</xdr:colOff>
      <xdr:row>78</xdr:row>
      <xdr:rowOff>168911</xdr:rowOff>
    </xdr:to>
    <xdr:sp macro="" textlink="">
      <xdr:nvSpPr>
        <xdr:cNvPr id="493" name="楕円 492"/>
        <xdr:cNvSpPr/>
      </xdr:nvSpPr>
      <xdr:spPr>
        <a:xfrm>
          <a:off x="1365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77</xdr:row>
      <xdr:rowOff>13988</xdr:rowOff>
    </xdr:from>
    <xdr:ext cx="405111" cy="259045"/>
    <xdr:sp macro="" textlink="">
      <xdr:nvSpPr>
        <xdr:cNvPr id="494" name="n_3mainValue【消防施設】&#10;有形固定資産減価償却率"/>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5" name="直線コネクタ 50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6" name="テキスト ボックス 50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7" name="直線コネクタ 50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8" name="テキスト ボックス 50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9" name="直線コネクタ 5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0" name="テキスト ボックス 5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1" name="直線コネクタ 51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2" name="テキスト ボックス 51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3" name="直線コネクタ 51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4" name="テキスト ボックス 51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18" name="直線コネクタ 517"/>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1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20" name="直線コネクタ 51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21"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22" name="直線コネクタ 521"/>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23"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24" name="フローチャート: 判断 523"/>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25" name="フローチャート: 判断 524"/>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526"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27" name="フローチャート: 判断 52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28"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29" name="フローチャート: 判断 528"/>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19066</xdr:rowOff>
    </xdr:from>
    <xdr:ext cx="469744" cy="259045"/>
    <xdr:sp macro="" textlink="">
      <xdr:nvSpPr>
        <xdr:cNvPr id="530"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113030</xdr:rowOff>
    </xdr:from>
    <xdr:to>
      <xdr:col>102</xdr:col>
      <xdr:colOff>165100</xdr:colOff>
      <xdr:row>83</xdr:row>
      <xdr:rowOff>43180</xdr:rowOff>
    </xdr:to>
    <xdr:sp macro="" textlink="">
      <xdr:nvSpPr>
        <xdr:cNvPr id="536" name="楕円 535"/>
        <xdr:cNvSpPr/>
      </xdr:nvSpPr>
      <xdr:spPr>
        <a:xfrm>
          <a:off x="19494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59707</xdr:rowOff>
    </xdr:from>
    <xdr:ext cx="469744" cy="259045"/>
    <xdr:sp macro="" textlink="">
      <xdr:nvSpPr>
        <xdr:cNvPr id="537" name="n_3mainValue【消防施設】&#10;一人当たり面積"/>
        <xdr:cNvSpPr txBox="1"/>
      </xdr:nvSpPr>
      <xdr:spPr>
        <a:xfrm>
          <a:off x="19310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63" name="直線コネクタ 562"/>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64"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65" name="直線コネクタ 56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66"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67" name="直線コネクタ 566"/>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68"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69" name="フローチャート: 判断 568"/>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70" name="フローチャート: 判断 569"/>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571"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572" name="フローチャート: 判断 57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573"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574" name="フローチャート: 判断 573"/>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49547</xdr:rowOff>
    </xdr:from>
    <xdr:ext cx="405111" cy="259045"/>
    <xdr:sp macro="" textlink="">
      <xdr:nvSpPr>
        <xdr:cNvPr id="575"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87449</xdr:rowOff>
    </xdr:from>
    <xdr:to>
      <xdr:col>81</xdr:col>
      <xdr:colOff>101600</xdr:colOff>
      <xdr:row>100</xdr:row>
      <xdr:rowOff>17599</xdr:rowOff>
    </xdr:to>
    <xdr:sp macro="" textlink="">
      <xdr:nvSpPr>
        <xdr:cNvPr id="581" name="楕円 580"/>
        <xdr:cNvSpPr/>
      </xdr:nvSpPr>
      <xdr:spPr>
        <a:xfrm>
          <a:off x="15430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102144</xdr:rowOff>
    </xdr:from>
    <xdr:to>
      <xdr:col>76</xdr:col>
      <xdr:colOff>165100</xdr:colOff>
      <xdr:row>100</xdr:row>
      <xdr:rowOff>32294</xdr:rowOff>
    </xdr:to>
    <xdr:sp macro="" textlink="">
      <xdr:nvSpPr>
        <xdr:cNvPr id="582" name="楕円 581"/>
        <xdr:cNvSpPr/>
      </xdr:nvSpPr>
      <xdr:spPr>
        <a:xfrm>
          <a:off x="14541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138249</xdr:rowOff>
    </xdr:from>
    <xdr:to>
      <xdr:col>81</xdr:col>
      <xdr:colOff>50800</xdr:colOff>
      <xdr:row>99</xdr:row>
      <xdr:rowOff>152944</xdr:rowOff>
    </xdr:to>
    <xdr:cxnSp macro="">
      <xdr:nvCxnSpPr>
        <xdr:cNvPr id="583" name="直線コネクタ 582"/>
        <xdr:cNvCxnSpPr/>
      </xdr:nvCxnSpPr>
      <xdr:spPr>
        <a:xfrm flipV="1">
          <a:off x="14592300" y="171117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584" name="楕円 583"/>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152944</xdr:rowOff>
    </xdr:from>
    <xdr:to>
      <xdr:col>76</xdr:col>
      <xdr:colOff>114300</xdr:colOff>
      <xdr:row>100</xdr:row>
      <xdr:rowOff>10886</xdr:rowOff>
    </xdr:to>
    <xdr:cxnSp macro="">
      <xdr:nvCxnSpPr>
        <xdr:cNvPr id="585" name="直線コネクタ 584"/>
        <xdr:cNvCxnSpPr/>
      </xdr:nvCxnSpPr>
      <xdr:spPr>
        <a:xfrm flipV="1">
          <a:off x="13703300" y="171264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34126</xdr:rowOff>
    </xdr:from>
    <xdr:ext cx="405111" cy="259045"/>
    <xdr:sp macro="" textlink="">
      <xdr:nvSpPr>
        <xdr:cNvPr id="586" name="n_1mainValue【庁舎】&#10;有形固定資産減価償却率"/>
        <xdr:cNvSpPr txBox="1"/>
      </xdr:nvSpPr>
      <xdr:spPr>
        <a:xfrm>
          <a:off x="152660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48821</xdr:rowOff>
    </xdr:from>
    <xdr:ext cx="405111" cy="259045"/>
    <xdr:sp macro="" textlink="">
      <xdr:nvSpPr>
        <xdr:cNvPr id="587" name="n_2mainValue【庁舎】&#10;有形固定資産減価償却率"/>
        <xdr:cNvSpPr txBox="1"/>
      </xdr:nvSpPr>
      <xdr:spPr>
        <a:xfrm>
          <a:off x="14389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78213</xdr:rowOff>
    </xdr:from>
    <xdr:ext cx="405111" cy="259045"/>
    <xdr:sp macro="" textlink="">
      <xdr:nvSpPr>
        <xdr:cNvPr id="588" name="n_3mainValue【庁舎】&#10;有形固定資産減価償却率"/>
        <xdr:cNvSpPr txBox="1"/>
      </xdr:nvSpPr>
      <xdr:spPr>
        <a:xfrm>
          <a:off x="13500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14" name="直線コネクタ 61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1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16" name="直線コネクタ 61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1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18" name="直線コネクタ 61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19"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20" name="フローチャート: 判断 61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21" name="フローチャート: 判断 62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622"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23" name="フローチャート: 判断 622"/>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624"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25" name="フローチャート: 判断 624"/>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626"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632" name="楕円 631"/>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111942</xdr:rowOff>
    </xdr:from>
    <xdr:to>
      <xdr:col>107</xdr:col>
      <xdr:colOff>101600</xdr:colOff>
      <xdr:row>108</xdr:row>
      <xdr:rowOff>42092</xdr:rowOff>
    </xdr:to>
    <xdr:sp macro="" textlink="">
      <xdr:nvSpPr>
        <xdr:cNvPr id="633" name="楕円 632"/>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162742</xdr:rowOff>
    </xdr:to>
    <xdr:cxnSp macro="">
      <xdr:nvCxnSpPr>
        <xdr:cNvPr id="634" name="直線コネクタ 633"/>
        <xdr:cNvCxnSpPr/>
      </xdr:nvCxnSpPr>
      <xdr:spPr>
        <a:xfrm>
          <a:off x="20434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635" name="楕円 634"/>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107</xdr:row>
      <xdr:rowOff>162742</xdr:rowOff>
    </xdr:to>
    <xdr:cxnSp macro="">
      <xdr:nvCxnSpPr>
        <xdr:cNvPr id="636" name="直線コネクタ 635"/>
        <xdr:cNvCxnSpPr/>
      </xdr:nvCxnSpPr>
      <xdr:spPr>
        <a:xfrm>
          <a:off x="19545300" y="184621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33219</xdr:rowOff>
    </xdr:from>
    <xdr:ext cx="469744" cy="259045"/>
    <xdr:sp macro="" textlink="">
      <xdr:nvSpPr>
        <xdr:cNvPr id="637"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638" name="n_2mainValue【庁舎】&#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639" name="n_3mainValue【庁舎】&#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大規模な修繕</a:t>
          </a:r>
          <a:r>
            <a:rPr kumimoji="1" lang="ja-JP" altLang="en-US" sz="1100">
              <a:solidFill>
                <a:schemeClr val="dk1"/>
              </a:solidFill>
              <a:effectLst/>
              <a:latin typeface="+mn-lt"/>
              <a:ea typeface="+mn-ea"/>
              <a:cs typeface="+mn-cs"/>
            </a:rPr>
            <a:t>が増えているため</a:t>
          </a:r>
          <a:r>
            <a:rPr kumimoji="1" lang="ja-JP" altLang="ja-JP" sz="1100">
              <a:solidFill>
                <a:schemeClr val="dk1"/>
              </a:solidFill>
              <a:effectLst/>
              <a:latin typeface="+mn-lt"/>
              <a:ea typeface="+mn-ea"/>
              <a:cs typeface="+mn-cs"/>
            </a:rPr>
            <a:t>償却率下降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比較的新しい大型施設があるため償却率小、一人当たりの面積大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してきている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してきている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本年度も</a:t>
          </a:r>
          <a:r>
            <a:rPr lang="ja-JP" altLang="en-US" sz="1100" b="0" i="0" baseline="0">
              <a:solidFill>
                <a:schemeClr val="dk1"/>
              </a:solidFill>
              <a:effectLst/>
              <a:latin typeface="+mn-lt"/>
              <a:ea typeface="+mn-ea"/>
              <a:cs typeface="+mn-cs"/>
            </a:rPr>
            <a:t>全道平均、</a:t>
          </a:r>
          <a:r>
            <a:rPr lang="ja-JP" altLang="ja-JP" sz="1100" b="0" i="0" baseline="0">
              <a:solidFill>
                <a:schemeClr val="dk1"/>
              </a:solidFill>
              <a:effectLst/>
              <a:latin typeface="+mn-lt"/>
              <a:ea typeface="+mn-ea"/>
              <a:cs typeface="+mn-cs"/>
            </a:rPr>
            <a:t>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行財政改革の推進により経常経費の削減に努めて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年度は歳入では</a:t>
          </a:r>
          <a:r>
            <a:rPr lang="ja-JP" altLang="en-US" sz="1100" b="0" i="0" baseline="0">
              <a:solidFill>
                <a:schemeClr val="dk1"/>
              </a:solidFill>
              <a:effectLst/>
              <a:latin typeface="+mn-lt"/>
              <a:ea typeface="+mn-ea"/>
              <a:cs typeface="+mn-cs"/>
            </a:rPr>
            <a:t>、一般財源のおおくを占める</a:t>
          </a:r>
          <a:r>
            <a:rPr lang="ja-JP" altLang="ja-JP" sz="1100" b="0" i="0" baseline="0">
              <a:solidFill>
                <a:schemeClr val="dk1"/>
              </a:solidFill>
              <a:effectLst/>
              <a:latin typeface="+mn-lt"/>
              <a:ea typeface="+mn-ea"/>
              <a:cs typeface="+mn-cs"/>
            </a:rPr>
            <a:t>地方交付税が前年比</a:t>
          </a:r>
          <a:r>
            <a:rPr lang="en-US" altLang="ja-JP" sz="1100" b="0" i="0" baseline="0">
              <a:solidFill>
                <a:schemeClr val="dk1"/>
              </a:solidFill>
              <a:effectLst/>
              <a:latin typeface="+mn-lt"/>
              <a:ea typeface="+mn-ea"/>
              <a:cs typeface="+mn-cs"/>
            </a:rPr>
            <a:t>98.8</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となりましたが、公営住宅の建て替えがすすみ政策的な空き家が解消されたことで交際費に充当される特定財源の増や教育・保育給付に充当される特定財源の増により、経常一般財源の減により、前年に比べ</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ポイント下降している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年度をピークに減少して</a:t>
          </a:r>
          <a:r>
            <a:rPr lang="ja-JP" altLang="en-US" sz="1100" b="0" i="0" baseline="0">
              <a:solidFill>
                <a:schemeClr val="dk1"/>
              </a:solidFill>
              <a:effectLst/>
              <a:latin typeface="+mn-lt"/>
              <a:ea typeface="+mn-ea"/>
              <a:cs typeface="+mn-cs"/>
            </a:rPr>
            <a:t>いましたが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近年集中的に整備した</a:t>
          </a:r>
          <a:r>
            <a:rPr lang="ja-JP" altLang="ja-JP" sz="1100" b="0" i="0" baseline="0">
              <a:solidFill>
                <a:schemeClr val="dk1"/>
              </a:solidFill>
              <a:effectLst/>
              <a:latin typeface="+mn-lt"/>
              <a:ea typeface="+mn-ea"/>
              <a:cs typeface="+mn-cs"/>
            </a:rPr>
            <a:t>学校施設の改修事業や公営住宅建替により今後の公債費増加が見込まれ</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更なる行財政改革の確実な推進により全ての事務事業について評価し見直しを進めるなど、経常経費の削減に努め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64</xdr:row>
      <xdr:rowOff>169672</xdr:rowOff>
    </xdr:to>
    <xdr:cxnSp macro="">
      <xdr:nvCxnSpPr>
        <xdr:cNvPr id="131" name="直線コネクタ 130"/>
        <xdr:cNvCxnSpPr/>
      </xdr:nvCxnSpPr>
      <xdr:spPr>
        <a:xfrm flipV="1">
          <a:off x="4114800" y="1109903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64</xdr:row>
      <xdr:rowOff>169672</xdr:rowOff>
    </xdr:to>
    <xdr:cxnSp macro="">
      <xdr:nvCxnSpPr>
        <xdr:cNvPr id="134" name="直線コネクタ 133"/>
        <xdr:cNvCxnSpPr/>
      </xdr:nvCxnSpPr>
      <xdr:spPr>
        <a:xfrm>
          <a:off x="3225800" y="10630916"/>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131318</xdr:rowOff>
    </xdr:to>
    <xdr:cxnSp macro="">
      <xdr:nvCxnSpPr>
        <xdr:cNvPr id="137" name="直線コネクタ 136"/>
        <xdr:cNvCxnSpPr/>
      </xdr:nvCxnSpPr>
      <xdr:spPr>
        <a:xfrm flipV="1">
          <a:off x="2336800" y="106309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32258</xdr:rowOff>
    </xdr:to>
    <xdr:cxnSp macro="">
      <xdr:nvCxnSpPr>
        <xdr:cNvPr id="140" name="直線コネクタ 139"/>
        <xdr:cNvCxnSpPr/>
      </xdr:nvCxnSpPr>
      <xdr:spPr>
        <a:xfrm flipV="1">
          <a:off x="1447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0" name="楕円 149"/>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1"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6" name="楕円 155"/>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7" name="テキスト ボックス 156"/>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8" name="楕円 157"/>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9" name="テキスト ボックス 158"/>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ここ数年、行財政改革の成果により減少、横ばい傾向に</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　今後においても「町政運営改善プラン」に基づき更なる縮減を図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92625</xdr:rowOff>
    </xdr:from>
    <xdr:to>
      <xdr:col>23</xdr:col>
      <xdr:colOff>133350</xdr:colOff>
      <xdr:row>82</xdr:row>
      <xdr:rowOff>95955</xdr:rowOff>
    </xdr:to>
    <xdr:cxnSp macro="">
      <xdr:nvCxnSpPr>
        <xdr:cNvPr id="194" name="直線コネクタ 193"/>
        <xdr:cNvCxnSpPr/>
      </xdr:nvCxnSpPr>
      <xdr:spPr>
        <a:xfrm>
          <a:off x="4114800" y="14151525"/>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34165</xdr:rowOff>
    </xdr:from>
    <xdr:to>
      <xdr:col>19</xdr:col>
      <xdr:colOff>133350</xdr:colOff>
      <xdr:row>82</xdr:row>
      <xdr:rowOff>92625</xdr:rowOff>
    </xdr:to>
    <xdr:cxnSp macro="">
      <xdr:nvCxnSpPr>
        <xdr:cNvPr id="197" name="直線コネクタ 196"/>
        <xdr:cNvCxnSpPr/>
      </xdr:nvCxnSpPr>
      <xdr:spPr>
        <a:xfrm>
          <a:off x="3225800" y="14093065"/>
          <a:ext cx="889000" cy="5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12216</xdr:rowOff>
    </xdr:from>
    <xdr:to>
      <xdr:col>15</xdr:col>
      <xdr:colOff>82550</xdr:colOff>
      <xdr:row>82</xdr:row>
      <xdr:rowOff>34165</xdr:rowOff>
    </xdr:to>
    <xdr:cxnSp macro="">
      <xdr:nvCxnSpPr>
        <xdr:cNvPr id="200" name="直線コネクタ 199"/>
        <xdr:cNvCxnSpPr/>
      </xdr:nvCxnSpPr>
      <xdr:spPr>
        <a:xfrm>
          <a:off x="2336800" y="14071116"/>
          <a:ext cx="889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153403</xdr:rowOff>
    </xdr:from>
    <xdr:to>
      <xdr:col>11</xdr:col>
      <xdr:colOff>31750</xdr:colOff>
      <xdr:row>82</xdr:row>
      <xdr:rowOff>12216</xdr:rowOff>
    </xdr:to>
    <xdr:cxnSp macro="">
      <xdr:nvCxnSpPr>
        <xdr:cNvPr id="203" name="直線コネクタ 202"/>
        <xdr:cNvCxnSpPr/>
      </xdr:nvCxnSpPr>
      <xdr:spPr>
        <a:xfrm>
          <a:off x="1447800" y="14040853"/>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45155</xdr:rowOff>
    </xdr:from>
    <xdr:to>
      <xdr:col>23</xdr:col>
      <xdr:colOff>184150</xdr:colOff>
      <xdr:row>82</xdr:row>
      <xdr:rowOff>146755</xdr:rowOff>
    </xdr:to>
    <xdr:sp macro="" textlink="">
      <xdr:nvSpPr>
        <xdr:cNvPr id="213" name="楕円 212"/>
        <xdr:cNvSpPr/>
      </xdr:nvSpPr>
      <xdr:spPr>
        <a:xfrm>
          <a:off x="4902200" y="141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17232</xdr:rowOff>
    </xdr:from>
    <xdr:ext cx="762000" cy="259045"/>
    <xdr:sp macro="" textlink="">
      <xdr:nvSpPr>
        <xdr:cNvPr id="214" name="人件費・物件費等の状況該当値テキスト"/>
        <xdr:cNvSpPr txBox="1"/>
      </xdr:nvSpPr>
      <xdr:spPr>
        <a:xfrm>
          <a:off x="5041900" y="1407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41825</xdr:rowOff>
    </xdr:from>
    <xdr:to>
      <xdr:col>19</xdr:col>
      <xdr:colOff>184150</xdr:colOff>
      <xdr:row>82</xdr:row>
      <xdr:rowOff>143425</xdr:rowOff>
    </xdr:to>
    <xdr:sp macro="" textlink="">
      <xdr:nvSpPr>
        <xdr:cNvPr id="215" name="楕円 214"/>
        <xdr:cNvSpPr/>
      </xdr:nvSpPr>
      <xdr:spPr>
        <a:xfrm>
          <a:off x="4064000" y="141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128202</xdr:rowOff>
    </xdr:from>
    <xdr:ext cx="736600" cy="259045"/>
    <xdr:sp macro="" textlink="">
      <xdr:nvSpPr>
        <xdr:cNvPr id="216" name="テキスト ボックス 215"/>
        <xdr:cNvSpPr txBox="1"/>
      </xdr:nvSpPr>
      <xdr:spPr>
        <a:xfrm>
          <a:off x="3733800" y="1418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154815</xdr:rowOff>
    </xdr:from>
    <xdr:to>
      <xdr:col>15</xdr:col>
      <xdr:colOff>133350</xdr:colOff>
      <xdr:row>82</xdr:row>
      <xdr:rowOff>84965</xdr:rowOff>
    </xdr:to>
    <xdr:sp macro="" textlink="">
      <xdr:nvSpPr>
        <xdr:cNvPr id="217" name="楕円 216"/>
        <xdr:cNvSpPr/>
      </xdr:nvSpPr>
      <xdr:spPr>
        <a:xfrm>
          <a:off x="3175000" y="14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69742</xdr:rowOff>
    </xdr:from>
    <xdr:ext cx="762000" cy="259045"/>
    <xdr:sp macro="" textlink="">
      <xdr:nvSpPr>
        <xdr:cNvPr id="218" name="テキスト ボックス 217"/>
        <xdr:cNvSpPr txBox="1"/>
      </xdr:nvSpPr>
      <xdr:spPr>
        <a:xfrm>
          <a:off x="2844800" y="141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132866</xdr:rowOff>
    </xdr:from>
    <xdr:to>
      <xdr:col>11</xdr:col>
      <xdr:colOff>82550</xdr:colOff>
      <xdr:row>82</xdr:row>
      <xdr:rowOff>63016</xdr:rowOff>
    </xdr:to>
    <xdr:sp macro="" textlink="">
      <xdr:nvSpPr>
        <xdr:cNvPr id="219" name="楕円 218"/>
        <xdr:cNvSpPr/>
      </xdr:nvSpPr>
      <xdr:spPr>
        <a:xfrm>
          <a:off x="2286000" y="140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47793</xdr:rowOff>
    </xdr:from>
    <xdr:ext cx="762000" cy="259045"/>
    <xdr:sp macro="" textlink="">
      <xdr:nvSpPr>
        <xdr:cNvPr id="220" name="テキスト ボックス 219"/>
        <xdr:cNvSpPr txBox="1"/>
      </xdr:nvSpPr>
      <xdr:spPr>
        <a:xfrm>
          <a:off x="1955800" y="1410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102603</xdr:rowOff>
    </xdr:from>
    <xdr:to>
      <xdr:col>7</xdr:col>
      <xdr:colOff>31750</xdr:colOff>
      <xdr:row>82</xdr:row>
      <xdr:rowOff>32753</xdr:rowOff>
    </xdr:to>
    <xdr:sp macro="" textlink="">
      <xdr:nvSpPr>
        <xdr:cNvPr id="221" name="楕円 220"/>
        <xdr:cNvSpPr/>
      </xdr:nvSpPr>
      <xdr:spPr>
        <a:xfrm>
          <a:off x="1397000" y="139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42930</xdr:rowOff>
    </xdr:from>
    <xdr:ext cx="762000" cy="259045"/>
    <xdr:sp macro="" textlink="">
      <xdr:nvSpPr>
        <xdr:cNvPr id="222" name="テキスト ボックス 221"/>
        <xdr:cNvSpPr txBox="1"/>
      </xdr:nvSpPr>
      <xdr:spPr>
        <a:xfrm>
          <a:off x="1066800" y="137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年度以降は、国の情勢等を勘案しながら、給与費の適正化に努めてきている。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88</xdr:row>
      <xdr:rowOff>80434</xdr:rowOff>
    </xdr:to>
    <xdr:cxnSp macro="">
      <xdr:nvCxnSpPr>
        <xdr:cNvPr id="258" name="直線コネクタ 257"/>
        <xdr:cNvCxnSpPr/>
      </xdr:nvCxnSpPr>
      <xdr:spPr>
        <a:xfrm flipV="1">
          <a:off x="16179800" y="15030148"/>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149377</xdr:rowOff>
    </xdr:to>
    <xdr:cxnSp macro="">
      <xdr:nvCxnSpPr>
        <xdr:cNvPr id="261" name="直線コネクタ 260"/>
        <xdr:cNvCxnSpPr/>
      </xdr:nvCxnSpPr>
      <xdr:spPr>
        <a:xfrm flipV="1">
          <a:off x="15290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149377</xdr:rowOff>
    </xdr:to>
    <xdr:cxnSp macro="">
      <xdr:nvCxnSpPr>
        <xdr:cNvPr id="264" name="直線コネクタ 263"/>
        <xdr:cNvCxnSpPr/>
      </xdr:nvCxnSpPr>
      <xdr:spPr>
        <a:xfrm>
          <a:off x="14401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80434</xdr:rowOff>
    </xdr:to>
    <xdr:cxnSp macro="">
      <xdr:nvCxnSpPr>
        <xdr:cNvPr id="267" name="直線コネクタ 266"/>
        <xdr:cNvCxnSpPr/>
      </xdr:nvCxnSpPr>
      <xdr:spPr>
        <a:xfrm>
          <a:off x="13512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7" name="楕円 276"/>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8"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1" name="楕円 280"/>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2" name="テキスト ボックス 281"/>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5" name="楕円 284"/>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6" name="テキスト ボックス 285"/>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92354</xdr:rowOff>
    </xdr:from>
    <xdr:to>
      <xdr:col>81</xdr:col>
      <xdr:colOff>44450</xdr:colOff>
      <xdr:row>61</xdr:row>
      <xdr:rowOff>100076</xdr:rowOff>
    </xdr:to>
    <xdr:cxnSp macro="">
      <xdr:nvCxnSpPr>
        <xdr:cNvPr id="318" name="直線コネクタ 317"/>
        <xdr:cNvCxnSpPr/>
      </xdr:nvCxnSpPr>
      <xdr:spPr>
        <a:xfrm>
          <a:off x="16179800" y="10550804"/>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91389</xdr:rowOff>
    </xdr:from>
    <xdr:to>
      <xdr:col>77</xdr:col>
      <xdr:colOff>44450</xdr:colOff>
      <xdr:row>61</xdr:row>
      <xdr:rowOff>92354</xdr:rowOff>
    </xdr:to>
    <xdr:cxnSp macro="">
      <xdr:nvCxnSpPr>
        <xdr:cNvPr id="321" name="直線コネクタ 320"/>
        <xdr:cNvCxnSpPr/>
      </xdr:nvCxnSpPr>
      <xdr:spPr>
        <a:xfrm>
          <a:off x="15290800" y="1054983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76429</xdr:rowOff>
    </xdr:from>
    <xdr:to>
      <xdr:col>72</xdr:col>
      <xdr:colOff>203200</xdr:colOff>
      <xdr:row>61</xdr:row>
      <xdr:rowOff>91389</xdr:rowOff>
    </xdr:to>
    <xdr:cxnSp macro="">
      <xdr:nvCxnSpPr>
        <xdr:cNvPr id="324" name="直線コネクタ 323"/>
        <xdr:cNvCxnSpPr/>
      </xdr:nvCxnSpPr>
      <xdr:spPr>
        <a:xfrm>
          <a:off x="14401800" y="10534879"/>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75464</xdr:rowOff>
    </xdr:from>
    <xdr:to>
      <xdr:col>68</xdr:col>
      <xdr:colOff>152400</xdr:colOff>
      <xdr:row>61</xdr:row>
      <xdr:rowOff>76429</xdr:rowOff>
    </xdr:to>
    <xdr:cxnSp macro="">
      <xdr:nvCxnSpPr>
        <xdr:cNvPr id="327" name="直線コネクタ 326"/>
        <xdr:cNvCxnSpPr/>
      </xdr:nvCxnSpPr>
      <xdr:spPr>
        <a:xfrm>
          <a:off x="13512800" y="105339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37" name="楕円 336"/>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65803</xdr:rowOff>
    </xdr:from>
    <xdr:ext cx="762000" cy="259045"/>
    <xdr:sp macro="" textlink="">
      <xdr:nvSpPr>
        <xdr:cNvPr id="338" name="定員管理の状況該当値テキスト"/>
        <xdr:cNvSpPr txBox="1"/>
      </xdr:nvSpPr>
      <xdr:spPr>
        <a:xfrm>
          <a:off x="17106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41554</xdr:rowOff>
    </xdr:from>
    <xdr:to>
      <xdr:col>77</xdr:col>
      <xdr:colOff>95250</xdr:colOff>
      <xdr:row>61</xdr:row>
      <xdr:rowOff>143154</xdr:rowOff>
    </xdr:to>
    <xdr:sp macro="" textlink="">
      <xdr:nvSpPr>
        <xdr:cNvPr id="339" name="楕円 338"/>
        <xdr:cNvSpPr/>
      </xdr:nvSpPr>
      <xdr:spPr>
        <a:xfrm>
          <a:off x="16129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153331</xdr:rowOff>
    </xdr:from>
    <xdr:ext cx="736600" cy="259045"/>
    <xdr:sp macro="" textlink="">
      <xdr:nvSpPr>
        <xdr:cNvPr id="340" name="テキスト ボックス 339"/>
        <xdr:cNvSpPr txBox="1"/>
      </xdr:nvSpPr>
      <xdr:spPr>
        <a:xfrm>
          <a:off x="15798800" y="1026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40589</xdr:rowOff>
    </xdr:from>
    <xdr:to>
      <xdr:col>73</xdr:col>
      <xdr:colOff>44450</xdr:colOff>
      <xdr:row>61</xdr:row>
      <xdr:rowOff>142189</xdr:rowOff>
    </xdr:to>
    <xdr:sp macro="" textlink="">
      <xdr:nvSpPr>
        <xdr:cNvPr id="341" name="楕円 340"/>
        <xdr:cNvSpPr/>
      </xdr:nvSpPr>
      <xdr:spPr>
        <a:xfrm>
          <a:off x="15240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152366</xdr:rowOff>
    </xdr:from>
    <xdr:ext cx="762000" cy="259045"/>
    <xdr:sp macro="" textlink="">
      <xdr:nvSpPr>
        <xdr:cNvPr id="342" name="テキスト ボックス 341"/>
        <xdr:cNvSpPr txBox="1"/>
      </xdr:nvSpPr>
      <xdr:spPr>
        <a:xfrm>
          <a:off x="14909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25629</xdr:rowOff>
    </xdr:from>
    <xdr:to>
      <xdr:col>68</xdr:col>
      <xdr:colOff>203200</xdr:colOff>
      <xdr:row>61</xdr:row>
      <xdr:rowOff>127229</xdr:rowOff>
    </xdr:to>
    <xdr:sp macro="" textlink="">
      <xdr:nvSpPr>
        <xdr:cNvPr id="343" name="楕円 342"/>
        <xdr:cNvSpPr/>
      </xdr:nvSpPr>
      <xdr:spPr>
        <a:xfrm>
          <a:off x="14351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137406</xdr:rowOff>
    </xdr:from>
    <xdr:ext cx="762000" cy="259045"/>
    <xdr:sp macro="" textlink="">
      <xdr:nvSpPr>
        <xdr:cNvPr id="344" name="テキスト ボックス 343"/>
        <xdr:cNvSpPr txBox="1"/>
      </xdr:nvSpPr>
      <xdr:spPr>
        <a:xfrm>
          <a:off x="14020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24664</xdr:rowOff>
    </xdr:from>
    <xdr:to>
      <xdr:col>64</xdr:col>
      <xdr:colOff>152400</xdr:colOff>
      <xdr:row>61</xdr:row>
      <xdr:rowOff>126264</xdr:rowOff>
    </xdr:to>
    <xdr:sp macro="" textlink="">
      <xdr:nvSpPr>
        <xdr:cNvPr id="345" name="楕円 344"/>
        <xdr:cNvSpPr/>
      </xdr:nvSpPr>
      <xdr:spPr>
        <a:xfrm>
          <a:off x="134620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136441</xdr:rowOff>
    </xdr:from>
    <xdr:ext cx="762000" cy="259045"/>
    <xdr:sp macro="" textlink="">
      <xdr:nvSpPr>
        <xdr:cNvPr id="346" name="テキスト ボックス 345"/>
        <xdr:cNvSpPr txBox="1"/>
      </xdr:nvSpPr>
      <xdr:spPr>
        <a:xfrm>
          <a:off x="13131800" y="102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年度から実施している老朽化する学校施設の改修事業や公営住宅の建て替えに伴う起債の償還が控えることから、平成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年度から徐々に比率は上がる見込みである。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169273</xdr:rowOff>
    </xdr:to>
    <xdr:cxnSp macro="">
      <xdr:nvCxnSpPr>
        <xdr:cNvPr id="381" name="直線コネクタ 380"/>
        <xdr:cNvCxnSpPr/>
      </xdr:nvCxnSpPr>
      <xdr:spPr>
        <a:xfrm flipV="1">
          <a:off x="16179800" y="7088415"/>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169273</xdr:rowOff>
    </xdr:from>
    <xdr:to>
      <xdr:col>77</xdr:col>
      <xdr:colOff>44450</xdr:colOff>
      <xdr:row>42</xdr:row>
      <xdr:rowOff>18506</xdr:rowOff>
    </xdr:to>
    <xdr:cxnSp macro="">
      <xdr:nvCxnSpPr>
        <xdr:cNvPr id="384" name="直線コネクタ 383"/>
        <xdr:cNvCxnSpPr/>
      </xdr:nvCxnSpPr>
      <xdr:spPr>
        <a:xfrm flipV="1">
          <a:off x="15290800" y="71987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18506</xdr:rowOff>
    </xdr:from>
    <xdr:to>
      <xdr:col>72</xdr:col>
      <xdr:colOff>203200</xdr:colOff>
      <xdr:row>42</xdr:row>
      <xdr:rowOff>149497</xdr:rowOff>
    </xdr:to>
    <xdr:cxnSp macro="">
      <xdr:nvCxnSpPr>
        <xdr:cNvPr id="387" name="直線コネクタ 386"/>
        <xdr:cNvCxnSpPr/>
      </xdr:nvCxnSpPr>
      <xdr:spPr>
        <a:xfrm flipV="1">
          <a:off x="14401800" y="721940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149497</xdr:rowOff>
    </xdr:from>
    <xdr:to>
      <xdr:col>68</xdr:col>
      <xdr:colOff>152400</xdr:colOff>
      <xdr:row>43</xdr:row>
      <xdr:rowOff>81462</xdr:rowOff>
    </xdr:to>
    <xdr:cxnSp macro="">
      <xdr:nvCxnSpPr>
        <xdr:cNvPr id="390" name="直線コネクタ 389"/>
        <xdr:cNvCxnSpPr/>
      </xdr:nvCxnSpPr>
      <xdr:spPr>
        <a:xfrm flipV="1">
          <a:off x="13512800" y="735039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0" name="楕円 399"/>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1"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118473</xdr:rowOff>
    </xdr:from>
    <xdr:to>
      <xdr:col>77</xdr:col>
      <xdr:colOff>95250</xdr:colOff>
      <xdr:row>42</xdr:row>
      <xdr:rowOff>48623</xdr:rowOff>
    </xdr:to>
    <xdr:sp macro="" textlink="">
      <xdr:nvSpPr>
        <xdr:cNvPr id="402" name="楕円 401"/>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33400</xdr:rowOff>
    </xdr:from>
    <xdr:ext cx="736600" cy="259045"/>
    <xdr:sp macro="" textlink="">
      <xdr:nvSpPr>
        <xdr:cNvPr id="403" name="テキスト ボックス 402"/>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139156</xdr:rowOff>
    </xdr:from>
    <xdr:to>
      <xdr:col>73</xdr:col>
      <xdr:colOff>44450</xdr:colOff>
      <xdr:row>42</xdr:row>
      <xdr:rowOff>69306</xdr:rowOff>
    </xdr:to>
    <xdr:sp macro="" textlink="">
      <xdr:nvSpPr>
        <xdr:cNvPr id="404" name="楕円 403"/>
        <xdr:cNvSpPr/>
      </xdr:nvSpPr>
      <xdr:spPr>
        <a:xfrm>
          <a:off x="15240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54083</xdr:rowOff>
    </xdr:from>
    <xdr:ext cx="762000" cy="259045"/>
    <xdr:sp macro="" textlink="">
      <xdr:nvSpPr>
        <xdr:cNvPr id="405" name="テキスト ボックス 40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98697</xdr:rowOff>
    </xdr:from>
    <xdr:to>
      <xdr:col>68</xdr:col>
      <xdr:colOff>203200</xdr:colOff>
      <xdr:row>43</xdr:row>
      <xdr:rowOff>28847</xdr:rowOff>
    </xdr:to>
    <xdr:sp macro="" textlink="">
      <xdr:nvSpPr>
        <xdr:cNvPr id="406" name="楕円 405"/>
        <xdr:cNvSpPr/>
      </xdr:nvSpPr>
      <xdr:spPr>
        <a:xfrm>
          <a:off x="14351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13624</xdr:rowOff>
    </xdr:from>
    <xdr:ext cx="762000" cy="259045"/>
    <xdr:sp macro="" textlink="">
      <xdr:nvSpPr>
        <xdr:cNvPr id="407" name="テキスト ボックス 406"/>
        <xdr:cNvSpPr txBox="1"/>
      </xdr:nvSpPr>
      <xdr:spPr>
        <a:xfrm>
          <a:off x="14020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30662</xdr:rowOff>
    </xdr:from>
    <xdr:to>
      <xdr:col>64</xdr:col>
      <xdr:colOff>152400</xdr:colOff>
      <xdr:row>43</xdr:row>
      <xdr:rowOff>132262</xdr:rowOff>
    </xdr:to>
    <xdr:sp macro="" textlink="">
      <xdr:nvSpPr>
        <xdr:cNvPr id="408" name="楕円 407"/>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117039</xdr:rowOff>
    </xdr:from>
    <xdr:ext cx="762000" cy="259045"/>
    <xdr:sp macro="" textlink="">
      <xdr:nvSpPr>
        <xdr:cNvPr id="409" name="テキスト ボックス 408"/>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北海道平均、</a:t>
          </a:r>
          <a:r>
            <a:rPr lang="ja-JP" altLang="ja-JP" sz="1100" b="0" i="0" baseline="0">
              <a:solidFill>
                <a:schemeClr val="dk1"/>
              </a:solidFill>
              <a:effectLst/>
              <a:latin typeface="+mn-lt"/>
              <a:ea typeface="+mn-ea"/>
              <a:cs typeface="+mn-cs"/>
            </a:rPr>
            <a:t>類似団体平均と比較して高い</a:t>
          </a:r>
          <a:r>
            <a:rPr lang="ja-JP" altLang="en-US" sz="1100" b="0" i="0" baseline="0">
              <a:solidFill>
                <a:schemeClr val="dk1"/>
              </a:solidFill>
              <a:effectLst/>
              <a:latin typeface="+mn-lt"/>
              <a:ea typeface="+mn-ea"/>
              <a:cs typeface="+mn-cs"/>
            </a:rPr>
            <a:t>比率で推移している。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要因として、</a:t>
          </a:r>
          <a:r>
            <a:rPr lang="ja-JP" altLang="en-US" sz="1100" b="0" i="0" baseline="0">
              <a:solidFill>
                <a:schemeClr val="dk1"/>
              </a:solidFill>
              <a:effectLst/>
              <a:latin typeface="+mn-lt"/>
              <a:ea typeface="+mn-ea"/>
              <a:cs typeface="+mn-cs"/>
            </a:rPr>
            <a:t>過疎指定団体でないことで他団体と比べ有利な条件での起債発行がないなかで、インフラ等の整備を行ってきている</a:t>
          </a:r>
          <a:r>
            <a:rPr lang="ja-JP" altLang="ja-JP" sz="1100" b="0" i="0" baseline="0">
              <a:solidFill>
                <a:schemeClr val="dk1"/>
              </a:solidFill>
              <a:effectLst/>
              <a:latin typeface="+mn-lt"/>
              <a:ea typeface="+mn-ea"/>
              <a:cs typeface="+mn-cs"/>
            </a:rPr>
            <a:t>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％減少して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に伴う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76285</xdr:rowOff>
    </xdr:from>
    <xdr:to>
      <xdr:col>81</xdr:col>
      <xdr:colOff>44450</xdr:colOff>
      <xdr:row>16</xdr:row>
      <xdr:rowOff>122132</xdr:rowOff>
    </xdr:to>
    <xdr:cxnSp macro="">
      <xdr:nvCxnSpPr>
        <xdr:cNvPr id="443" name="直線コネクタ 442"/>
        <xdr:cNvCxnSpPr/>
      </xdr:nvCxnSpPr>
      <xdr:spPr>
        <a:xfrm flipV="1">
          <a:off x="16179800" y="2819485"/>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122132</xdr:rowOff>
    </xdr:from>
    <xdr:to>
      <xdr:col>77</xdr:col>
      <xdr:colOff>44450</xdr:colOff>
      <xdr:row>17</xdr:row>
      <xdr:rowOff>1355</xdr:rowOff>
    </xdr:to>
    <xdr:cxnSp macro="">
      <xdr:nvCxnSpPr>
        <xdr:cNvPr id="446" name="直線コネクタ 445"/>
        <xdr:cNvCxnSpPr/>
      </xdr:nvCxnSpPr>
      <xdr:spPr>
        <a:xfrm flipV="1">
          <a:off x="15290800" y="286533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1355</xdr:rowOff>
    </xdr:to>
    <xdr:cxnSp macro="">
      <xdr:nvCxnSpPr>
        <xdr:cNvPr id="449" name="直線コネクタ 448"/>
        <xdr:cNvCxnSpPr/>
      </xdr:nvCxnSpPr>
      <xdr:spPr>
        <a:xfrm>
          <a:off x="14401800" y="2850049"/>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106849</xdr:rowOff>
    </xdr:from>
    <xdr:to>
      <xdr:col>68</xdr:col>
      <xdr:colOff>152400</xdr:colOff>
      <xdr:row>17</xdr:row>
      <xdr:rowOff>8594</xdr:rowOff>
    </xdr:to>
    <xdr:cxnSp macro="">
      <xdr:nvCxnSpPr>
        <xdr:cNvPr id="452" name="直線コネクタ 451"/>
        <xdr:cNvCxnSpPr/>
      </xdr:nvCxnSpPr>
      <xdr:spPr>
        <a:xfrm flipV="1">
          <a:off x="13512800" y="2850049"/>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25485</xdr:rowOff>
    </xdr:from>
    <xdr:to>
      <xdr:col>81</xdr:col>
      <xdr:colOff>95250</xdr:colOff>
      <xdr:row>16</xdr:row>
      <xdr:rowOff>127085</xdr:rowOff>
    </xdr:to>
    <xdr:sp macro="" textlink="">
      <xdr:nvSpPr>
        <xdr:cNvPr id="462" name="楕円 461"/>
        <xdr:cNvSpPr/>
      </xdr:nvSpPr>
      <xdr:spPr>
        <a:xfrm>
          <a:off x="169672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169012</xdr:rowOff>
    </xdr:from>
    <xdr:ext cx="762000" cy="259045"/>
    <xdr:sp macro="" textlink="">
      <xdr:nvSpPr>
        <xdr:cNvPr id="463" name="将来負担の状況該当値テキスト"/>
        <xdr:cNvSpPr txBox="1"/>
      </xdr:nvSpPr>
      <xdr:spPr>
        <a:xfrm>
          <a:off x="17106900" y="27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71332</xdr:rowOff>
    </xdr:from>
    <xdr:to>
      <xdr:col>77</xdr:col>
      <xdr:colOff>95250</xdr:colOff>
      <xdr:row>17</xdr:row>
      <xdr:rowOff>1482</xdr:rowOff>
    </xdr:to>
    <xdr:sp macro="" textlink="">
      <xdr:nvSpPr>
        <xdr:cNvPr id="464" name="楕円 463"/>
        <xdr:cNvSpPr/>
      </xdr:nvSpPr>
      <xdr:spPr>
        <a:xfrm>
          <a:off x="16129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157709</xdr:rowOff>
    </xdr:from>
    <xdr:ext cx="736600" cy="259045"/>
    <xdr:sp macro="" textlink="">
      <xdr:nvSpPr>
        <xdr:cNvPr id="465" name="テキスト ボックス 464"/>
        <xdr:cNvSpPr txBox="1"/>
      </xdr:nvSpPr>
      <xdr:spPr>
        <a:xfrm>
          <a:off x="15798800" y="290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122005</xdr:rowOff>
    </xdr:from>
    <xdr:to>
      <xdr:col>73</xdr:col>
      <xdr:colOff>44450</xdr:colOff>
      <xdr:row>17</xdr:row>
      <xdr:rowOff>52155</xdr:rowOff>
    </xdr:to>
    <xdr:sp macro="" textlink="">
      <xdr:nvSpPr>
        <xdr:cNvPr id="466" name="楕円 465"/>
        <xdr:cNvSpPr/>
      </xdr:nvSpPr>
      <xdr:spPr>
        <a:xfrm>
          <a:off x="15240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36932</xdr:rowOff>
    </xdr:from>
    <xdr:ext cx="762000" cy="259045"/>
    <xdr:sp macro="" textlink="">
      <xdr:nvSpPr>
        <xdr:cNvPr id="467" name="テキスト ボックス 466"/>
        <xdr:cNvSpPr txBox="1"/>
      </xdr:nvSpPr>
      <xdr:spPr>
        <a:xfrm>
          <a:off x="14909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56049</xdr:rowOff>
    </xdr:from>
    <xdr:to>
      <xdr:col>68</xdr:col>
      <xdr:colOff>203200</xdr:colOff>
      <xdr:row>16</xdr:row>
      <xdr:rowOff>157649</xdr:rowOff>
    </xdr:to>
    <xdr:sp macro="" textlink="">
      <xdr:nvSpPr>
        <xdr:cNvPr id="468" name="楕円 467"/>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142426</xdr:rowOff>
    </xdr:from>
    <xdr:ext cx="762000" cy="259045"/>
    <xdr:sp macro="" textlink="">
      <xdr:nvSpPr>
        <xdr:cNvPr id="469" name="テキスト ボックス 468"/>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129244</xdr:rowOff>
    </xdr:from>
    <xdr:to>
      <xdr:col>64</xdr:col>
      <xdr:colOff>152400</xdr:colOff>
      <xdr:row>17</xdr:row>
      <xdr:rowOff>59394</xdr:rowOff>
    </xdr:to>
    <xdr:sp macro="" textlink="">
      <xdr:nvSpPr>
        <xdr:cNvPr id="470" name="楕円 469"/>
        <xdr:cNvSpPr/>
      </xdr:nvSpPr>
      <xdr:spPr>
        <a:xfrm>
          <a:off x="13462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44171</xdr:rowOff>
    </xdr:from>
    <xdr:ext cx="762000" cy="259045"/>
    <xdr:sp macro="" textlink="">
      <xdr:nvSpPr>
        <xdr:cNvPr id="471" name="テキスト ボックス 470"/>
        <xdr:cNvSpPr txBox="1"/>
      </xdr:nvSpPr>
      <xdr:spPr>
        <a:xfrm>
          <a:off x="13131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72136</xdr:rowOff>
    </xdr:to>
    <xdr:cxnSp macro="">
      <xdr:nvCxnSpPr>
        <xdr:cNvPr id="64" name="直線コネクタ 63"/>
        <xdr:cNvCxnSpPr/>
      </xdr:nvCxnSpPr>
      <xdr:spPr>
        <a:xfrm>
          <a:off x="3987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49276</xdr:rowOff>
    </xdr:to>
    <xdr:cxnSp macro="">
      <xdr:nvCxnSpPr>
        <xdr:cNvPr id="67" name="直線コネクタ 66"/>
        <xdr:cNvCxnSpPr/>
      </xdr:nvCxnSpPr>
      <xdr:spPr>
        <a:xfrm>
          <a:off x="3098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30988</xdr:rowOff>
    </xdr:to>
    <xdr:cxnSp macro="">
      <xdr:nvCxnSpPr>
        <xdr:cNvPr id="70" name="直線コネクタ 69"/>
        <xdr:cNvCxnSpPr/>
      </xdr:nvCxnSpPr>
      <xdr:spPr>
        <a:xfrm flipV="1">
          <a:off x="2209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30988</xdr:rowOff>
    </xdr:to>
    <xdr:cxnSp macro="">
      <xdr:nvCxnSpPr>
        <xdr:cNvPr id="73" name="直線コネクタ 72"/>
        <xdr:cNvCxnSpPr/>
      </xdr:nvCxnSpPr>
      <xdr:spPr>
        <a:xfrm>
          <a:off x="1320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物件費の経常収支比率は、類似団体と比較して高いが、主な要因は大雪により道路維持管理にかかる燃料費および委託料などの経費が大きく上がったためである。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104140</xdr:rowOff>
    </xdr:to>
    <xdr:cxnSp macro="">
      <xdr:nvCxnSpPr>
        <xdr:cNvPr id="125" name="直線コネクタ 124"/>
        <xdr:cNvCxnSpPr/>
      </xdr:nvCxnSpPr>
      <xdr:spPr>
        <a:xfrm flipV="1">
          <a:off x="15671800" y="3167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104140</xdr:rowOff>
    </xdr:to>
    <xdr:cxnSp macro="">
      <xdr:nvCxnSpPr>
        <xdr:cNvPr id="128" name="直線コネクタ 127"/>
        <xdr:cNvCxnSpPr/>
      </xdr:nvCxnSpPr>
      <xdr:spPr>
        <a:xfrm>
          <a:off x="14782800" y="29083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8890</xdr:rowOff>
    </xdr:to>
    <xdr:cxnSp macro="">
      <xdr:nvCxnSpPr>
        <xdr:cNvPr id="131" name="直線コネクタ 130"/>
        <xdr:cNvCxnSpPr/>
      </xdr:nvCxnSpPr>
      <xdr:spPr>
        <a:xfrm flipV="1">
          <a:off x="13893800" y="290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8890</xdr:rowOff>
    </xdr:to>
    <xdr:cxnSp macro="">
      <xdr:nvCxnSpPr>
        <xdr:cNvPr id="134" name="直線コネクタ 133"/>
        <xdr:cNvCxnSpPr/>
      </xdr:nvCxnSpPr>
      <xdr:spPr>
        <a:xfrm>
          <a:off x="13004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6" name="楕円 145"/>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7" name="テキスト ボックス 146"/>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扶助費については、類似団体と比較して低水準にあるが、決算額についてはここ数年は増加傾向にある。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95250</xdr:rowOff>
    </xdr:to>
    <xdr:cxnSp macro="">
      <xdr:nvCxnSpPr>
        <xdr:cNvPr id="185" name="直線コネクタ 184"/>
        <xdr:cNvCxnSpPr/>
      </xdr:nvCxnSpPr>
      <xdr:spPr>
        <a:xfrm flipV="1">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95250</xdr:rowOff>
    </xdr:to>
    <xdr:cxnSp macro="">
      <xdr:nvCxnSpPr>
        <xdr:cNvPr id="188" name="直線コネクタ 187"/>
        <xdr:cNvCxnSpPr/>
      </xdr:nvCxnSpPr>
      <xdr:spPr>
        <a:xfrm>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57</xdr:row>
      <xdr:rowOff>6350</xdr:rowOff>
    </xdr:to>
    <xdr:cxnSp macro="">
      <xdr:nvCxnSpPr>
        <xdr:cNvPr id="191" name="直線コネクタ 190"/>
        <xdr:cNvCxnSpPr/>
      </xdr:nvCxnSpPr>
      <xdr:spPr>
        <a:xfrm>
          <a:off x="2209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63500</xdr:rowOff>
    </xdr:to>
    <xdr:cxnSp macro="">
      <xdr:nvCxnSpPr>
        <xdr:cNvPr id="194" name="直線コネクタ 193"/>
        <xdr:cNvCxnSpPr/>
      </xdr:nvCxnSpPr>
      <xdr:spPr>
        <a:xfrm>
          <a:off x="1320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4" name="楕円 203"/>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8" name="楕円 207"/>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9" name="テキスト ボックス 208"/>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1" name="テキスト ボックス 21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各会計においては経費の削減や料金の適正化等により一般会計負担の抑制・減少に努めてきているが、今後においても「町政運営改善プラン」に基づき、更なる見直しを進めていく。</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50256</xdr:rowOff>
    </xdr:from>
    <xdr:to>
      <xdr:col>82</xdr:col>
      <xdr:colOff>107950</xdr:colOff>
      <xdr:row>57</xdr:row>
      <xdr:rowOff>56787</xdr:rowOff>
    </xdr:to>
    <xdr:cxnSp macro="">
      <xdr:nvCxnSpPr>
        <xdr:cNvPr id="247" name="直線コネクタ 246"/>
        <xdr:cNvCxnSpPr/>
      </xdr:nvCxnSpPr>
      <xdr:spPr>
        <a:xfrm>
          <a:off x="15671800" y="98229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50256</xdr:rowOff>
    </xdr:to>
    <xdr:cxnSp macro="">
      <xdr:nvCxnSpPr>
        <xdr:cNvPr id="250" name="直線コネクタ 249"/>
        <xdr:cNvCxnSpPr/>
      </xdr:nvCxnSpPr>
      <xdr:spPr>
        <a:xfrm>
          <a:off x="14782800" y="9822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50256</xdr:rowOff>
    </xdr:to>
    <xdr:cxnSp macro="">
      <xdr:nvCxnSpPr>
        <xdr:cNvPr id="253" name="直線コネクタ 252"/>
        <xdr:cNvCxnSpPr/>
      </xdr:nvCxnSpPr>
      <xdr:spPr>
        <a:xfrm>
          <a:off x="13893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50256</xdr:rowOff>
    </xdr:to>
    <xdr:cxnSp macro="">
      <xdr:nvCxnSpPr>
        <xdr:cNvPr id="256" name="直線コネクタ 255"/>
        <xdr:cNvCxnSpPr/>
      </xdr:nvCxnSpPr>
      <xdr:spPr>
        <a:xfrm flipV="1">
          <a:off x="13004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66" name="楕円 265"/>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22514</xdr:rowOff>
    </xdr:from>
    <xdr:ext cx="762000" cy="259045"/>
    <xdr:sp macro="" textlink="">
      <xdr:nvSpPr>
        <xdr:cNvPr id="267" name="その他該当値テキスト"/>
        <xdr:cNvSpPr txBox="1"/>
      </xdr:nvSpPr>
      <xdr:spPr>
        <a:xfrm>
          <a:off x="165989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170906</xdr:rowOff>
    </xdr:from>
    <xdr:to>
      <xdr:col>78</xdr:col>
      <xdr:colOff>120650</xdr:colOff>
      <xdr:row>57</xdr:row>
      <xdr:rowOff>101056</xdr:rowOff>
    </xdr:to>
    <xdr:sp macro="" textlink="">
      <xdr:nvSpPr>
        <xdr:cNvPr id="268" name="楕円 267"/>
        <xdr:cNvSpPr/>
      </xdr:nvSpPr>
      <xdr:spPr>
        <a:xfrm>
          <a:off x="15621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111233</xdr:rowOff>
    </xdr:from>
    <xdr:ext cx="736600" cy="259045"/>
    <xdr:sp macro="" textlink="">
      <xdr:nvSpPr>
        <xdr:cNvPr id="269" name="テキスト ボックス 268"/>
        <xdr:cNvSpPr txBox="1"/>
      </xdr:nvSpPr>
      <xdr:spPr>
        <a:xfrm>
          <a:off x="1529080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0" name="楕円 269"/>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111233</xdr:rowOff>
    </xdr:from>
    <xdr:ext cx="762000" cy="259045"/>
    <xdr:sp macro="" textlink="">
      <xdr:nvSpPr>
        <xdr:cNvPr id="271" name="テキスト ボックス 270"/>
        <xdr:cNvSpPr txBox="1"/>
      </xdr:nvSpPr>
      <xdr:spPr>
        <a:xfrm>
          <a:off x="14401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2" name="楕円 271"/>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58981</xdr:rowOff>
    </xdr:from>
    <xdr:ext cx="762000" cy="259045"/>
    <xdr:sp macro="" textlink="">
      <xdr:nvSpPr>
        <xdr:cNvPr id="273" name="テキスト ボックス 272"/>
        <xdr:cNvSpPr txBox="1"/>
      </xdr:nvSpPr>
      <xdr:spPr>
        <a:xfrm>
          <a:off x="13512800" y="948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74" name="楕円 273"/>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111233</xdr:rowOff>
    </xdr:from>
    <xdr:ext cx="762000" cy="259045"/>
    <xdr:sp macro="" textlink="">
      <xdr:nvSpPr>
        <xdr:cNvPr id="275" name="テキスト ボックス 274"/>
        <xdr:cNvSpPr txBox="1"/>
      </xdr:nvSpPr>
      <xdr:spPr>
        <a:xfrm>
          <a:off x="12623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補助費等における経常収支比率については、集中改革プラン等の推進により見直しや削減を進めてきており、類似団体平均と同等程度の水準で推移してきたが、広域連合に対する負担が増加している。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町の基幹産業である農業へ収益向上や基盤整備に対する補助の拡充や、</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次化など新規開業や特産品開発に対する補助の増などにより、前年度と比較し</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ポイント上昇している。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ここでの削減は困難なため、そのほかの部分で今後も着実な行財政改革の推進により見直しを進める必要がある。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94996</xdr:rowOff>
    </xdr:to>
    <xdr:cxnSp macro="">
      <xdr:nvCxnSpPr>
        <xdr:cNvPr id="305" name="直線コネクタ 304"/>
        <xdr:cNvCxnSpPr/>
      </xdr:nvCxnSpPr>
      <xdr:spPr>
        <a:xfrm>
          <a:off x="15671800" y="6605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38</xdr:row>
      <xdr:rowOff>90424</xdr:rowOff>
    </xdr:to>
    <xdr:cxnSp macro="">
      <xdr:nvCxnSpPr>
        <xdr:cNvPr id="308" name="直線コネクタ 307"/>
        <xdr:cNvCxnSpPr/>
      </xdr:nvCxnSpPr>
      <xdr:spPr>
        <a:xfrm>
          <a:off x="14782800" y="63677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38</xdr:row>
      <xdr:rowOff>44704</xdr:rowOff>
    </xdr:to>
    <xdr:cxnSp macro="">
      <xdr:nvCxnSpPr>
        <xdr:cNvPr id="311" name="直線コネクタ 310"/>
        <xdr:cNvCxnSpPr/>
      </xdr:nvCxnSpPr>
      <xdr:spPr>
        <a:xfrm flipV="1">
          <a:off x="13893800" y="636778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90424</xdr:rowOff>
    </xdr:to>
    <xdr:cxnSp macro="">
      <xdr:nvCxnSpPr>
        <xdr:cNvPr id="314" name="直線コネクタ 313"/>
        <xdr:cNvCxnSpPr/>
      </xdr:nvCxnSpPr>
      <xdr:spPr>
        <a:xfrm flipV="1">
          <a:off x="13004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4" name="楕円 323"/>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5"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6" name="楕円 325"/>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7" name="テキスト ボックス 326"/>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9" name="テキスト ボックス 32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0" name="楕円 329"/>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1" name="テキスト ボックス 330"/>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2" name="楕円 331"/>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3" name="テキスト ボックス 332"/>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が、近年の投資的事業抑制により地方債の発行が大幅に抑えられたことから今後は減少傾向にある。</a:t>
          </a:r>
          <a:endParaRPr lang="ja-JP" altLang="ja-JP" sz="1400">
            <a:effectLst/>
          </a:endParaRPr>
        </a:p>
        <a:p>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63" name="直線コネクタ 362"/>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120142</xdr:rowOff>
    </xdr:to>
    <xdr:cxnSp macro="">
      <xdr:nvCxnSpPr>
        <xdr:cNvPr id="366" name="直線コネクタ 365"/>
        <xdr:cNvCxnSpPr/>
      </xdr:nvCxnSpPr>
      <xdr:spPr>
        <a:xfrm>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106426</xdr:rowOff>
    </xdr:to>
    <xdr:cxnSp macro="">
      <xdr:nvCxnSpPr>
        <xdr:cNvPr id="369" name="直線コネクタ 368"/>
        <xdr:cNvCxnSpPr/>
      </xdr:nvCxnSpPr>
      <xdr:spPr>
        <a:xfrm>
          <a:off x="2209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124713</xdr:rowOff>
    </xdr:to>
    <xdr:cxnSp macro="">
      <xdr:nvCxnSpPr>
        <xdr:cNvPr id="372" name="直線コネクタ 371"/>
        <xdr:cNvCxnSpPr/>
      </xdr:nvCxnSpPr>
      <xdr:spPr>
        <a:xfrm flipV="1">
          <a:off x="1320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2" name="楕円 381"/>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3"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4" name="楕円 383"/>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5" name="テキスト ボックス 38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87" name="テキスト ボックス 38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9" name="テキスト ボックス 38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1" name="テキスト ボックス 39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たが、大雪による道路維持管理にかかる燃料費および委託料などの経費が大きく上がったため、平成２９年度は類似団体より高水準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120142</xdr:rowOff>
    </xdr:to>
    <xdr:cxnSp macro="">
      <xdr:nvCxnSpPr>
        <xdr:cNvPr id="422" name="直線コネクタ 421"/>
        <xdr:cNvCxnSpPr/>
      </xdr:nvCxnSpPr>
      <xdr:spPr>
        <a:xfrm flipV="1">
          <a:off x="15671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77</xdr:row>
      <xdr:rowOff>120142</xdr:rowOff>
    </xdr:to>
    <xdr:cxnSp macro="">
      <xdr:nvCxnSpPr>
        <xdr:cNvPr id="425" name="直線コネクタ 424"/>
        <xdr:cNvCxnSpPr/>
      </xdr:nvCxnSpPr>
      <xdr:spPr>
        <a:xfrm>
          <a:off x="14782800" y="1285087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129286</xdr:rowOff>
    </xdr:to>
    <xdr:cxnSp macro="">
      <xdr:nvCxnSpPr>
        <xdr:cNvPr id="428" name="直線コネクタ 427"/>
        <xdr:cNvCxnSpPr/>
      </xdr:nvCxnSpPr>
      <xdr:spPr>
        <a:xfrm flipV="1">
          <a:off x="13893800" y="128508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165863</xdr:rowOff>
    </xdr:to>
    <xdr:cxnSp macro="">
      <xdr:nvCxnSpPr>
        <xdr:cNvPr id="431" name="直線コネクタ 430"/>
        <xdr:cNvCxnSpPr/>
      </xdr:nvCxnSpPr>
      <xdr:spPr>
        <a:xfrm flipV="1">
          <a:off x="13004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1" name="楕円 440"/>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2"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3" name="楕円 442"/>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4" name="テキスト ボックス 443"/>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5" name="楕円 444"/>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46" name="テキスト ボックス 445"/>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7" name="楕円 446"/>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8" name="テキスト ボックス 447"/>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9" name="楕円 448"/>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0" name="テキスト ボックス 449"/>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34021</xdr:rowOff>
    </xdr:from>
    <xdr:to>
      <xdr:col>29</xdr:col>
      <xdr:colOff>127000</xdr:colOff>
      <xdr:row>17</xdr:row>
      <xdr:rowOff>69370</xdr:rowOff>
    </xdr:to>
    <xdr:cxnSp macro="">
      <xdr:nvCxnSpPr>
        <xdr:cNvPr id="50" name="直線コネクタ 49"/>
        <xdr:cNvCxnSpPr/>
      </xdr:nvCxnSpPr>
      <xdr:spPr bwMode="auto">
        <a:xfrm flipV="1">
          <a:off x="5003800" y="2996296"/>
          <a:ext cx="647700" cy="3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69370</xdr:rowOff>
    </xdr:from>
    <xdr:to>
      <xdr:col>26</xdr:col>
      <xdr:colOff>50800</xdr:colOff>
      <xdr:row>17</xdr:row>
      <xdr:rowOff>79375</xdr:rowOff>
    </xdr:to>
    <xdr:cxnSp macro="">
      <xdr:nvCxnSpPr>
        <xdr:cNvPr id="53" name="直線コネクタ 52"/>
        <xdr:cNvCxnSpPr/>
      </xdr:nvCxnSpPr>
      <xdr:spPr bwMode="auto">
        <a:xfrm flipV="1">
          <a:off x="4305300" y="3031645"/>
          <a:ext cx="6985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79375</xdr:rowOff>
    </xdr:from>
    <xdr:to>
      <xdr:col>22</xdr:col>
      <xdr:colOff>114300</xdr:colOff>
      <xdr:row>17</xdr:row>
      <xdr:rowOff>87147</xdr:rowOff>
    </xdr:to>
    <xdr:cxnSp macro="">
      <xdr:nvCxnSpPr>
        <xdr:cNvPr id="56" name="直線コネクタ 55"/>
        <xdr:cNvCxnSpPr/>
      </xdr:nvCxnSpPr>
      <xdr:spPr bwMode="auto">
        <a:xfrm flipV="1">
          <a:off x="3606800" y="304165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87147</xdr:rowOff>
    </xdr:from>
    <xdr:to>
      <xdr:col>18</xdr:col>
      <xdr:colOff>177800</xdr:colOff>
      <xdr:row>17</xdr:row>
      <xdr:rowOff>100833</xdr:rowOff>
    </xdr:to>
    <xdr:cxnSp macro="">
      <xdr:nvCxnSpPr>
        <xdr:cNvPr id="59" name="直線コネクタ 58"/>
        <xdr:cNvCxnSpPr/>
      </xdr:nvCxnSpPr>
      <xdr:spPr bwMode="auto">
        <a:xfrm flipV="1">
          <a:off x="2908300" y="3049422"/>
          <a:ext cx="698500" cy="1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154671</xdr:rowOff>
    </xdr:from>
    <xdr:to>
      <xdr:col>29</xdr:col>
      <xdr:colOff>177800</xdr:colOff>
      <xdr:row>17</xdr:row>
      <xdr:rowOff>84821</xdr:rowOff>
    </xdr:to>
    <xdr:sp macro="" textlink="">
      <xdr:nvSpPr>
        <xdr:cNvPr id="69" name="楕円 68"/>
        <xdr:cNvSpPr/>
      </xdr:nvSpPr>
      <xdr:spPr bwMode="auto">
        <a:xfrm>
          <a:off x="5600700" y="294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171198</xdr:rowOff>
    </xdr:from>
    <xdr:ext cx="762000" cy="259045"/>
    <xdr:sp macro="" textlink="">
      <xdr:nvSpPr>
        <xdr:cNvPr id="70" name="人口1人当たり決算額の推移該当値テキスト130"/>
        <xdr:cNvSpPr txBox="1"/>
      </xdr:nvSpPr>
      <xdr:spPr>
        <a:xfrm>
          <a:off x="5740400" y="27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18570</xdr:rowOff>
    </xdr:from>
    <xdr:to>
      <xdr:col>26</xdr:col>
      <xdr:colOff>101600</xdr:colOff>
      <xdr:row>17</xdr:row>
      <xdr:rowOff>120170</xdr:rowOff>
    </xdr:to>
    <xdr:sp macro="" textlink="">
      <xdr:nvSpPr>
        <xdr:cNvPr id="71" name="楕円 70"/>
        <xdr:cNvSpPr/>
      </xdr:nvSpPr>
      <xdr:spPr bwMode="auto">
        <a:xfrm>
          <a:off x="4953000" y="29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130347</xdr:rowOff>
    </xdr:from>
    <xdr:ext cx="736600" cy="259045"/>
    <xdr:sp macro="" textlink="">
      <xdr:nvSpPr>
        <xdr:cNvPr id="72" name="テキスト ボックス 71"/>
        <xdr:cNvSpPr txBox="1"/>
      </xdr:nvSpPr>
      <xdr:spPr>
        <a:xfrm>
          <a:off x="4622800" y="274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28575</xdr:rowOff>
    </xdr:from>
    <xdr:to>
      <xdr:col>22</xdr:col>
      <xdr:colOff>165100</xdr:colOff>
      <xdr:row>17</xdr:row>
      <xdr:rowOff>130175</xdr:rowOff>
    </xdr:to>
    <xdr:sp macro="" textlink="">
      <xdr:nvSpPr>
        <xdr:cNvPr id="73" name="楕円 72"/>
        <xdr:cNvSpPr/>
      </xdr:nvSpPr>
      <xdr:spPr bwMode="auto">
        <a:xfrm>
          <a:off x="4254500" y="2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140352</xdr:rowOff>
    </xdr:from>
    <xdr:ext cx="762000" cy="259045"/>
    <xdr:sp macro="" textlink="">
      <xdr:nvSpPr>
        <xdr:cNvPr id="74" name="テキスト ボックス 73"/>
        <xdr:cNvSpPr txBox="1"/>
      </xdr:nvSpPr>
      <xdr:spPr>
        <a:xfrm>
          <a:off x="39243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36347</xdr:rowOff>
    </xdr:from>
    <xdr:to>
      <xdr:col>19</xdr:col>
      <xdr:colOff>38100</xdr:colOff>
      <xdr:row>17</xdr:row>
      <xdr:rowOff>137947</xdr:rowOff>
    </xdr:to>
    <xdr:sp macro="" textlink="">
      <xdr:nvSpPr>
        <xdr:cNvPr id="75" name="楕円 74"/>
        <xdr:cNvSpPr/>
      </xdr:nvSpPr>
      <xdr:spPr bwMode="auto">
        <a:xfrm>
          <a:off x="35560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148124</xdr:rowOff>
    </xdr:from>
    <xdr:ext cx="762000" cy="259045"/>
    <xdr:sp macro="" textlink="">
      <xdr:nvSpPr>
        <xdr:cNvPr id="76" name="テキスト ボックス 75"/>
        <xdr:cNvSpPr txBox="1"/>
      </xdr:nvSpPr>
      <xdr:spPr>
        <a:xfrm>
          <a:off x="3225800" y="276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50033</xdr:rowOff>
    </xdr:from>
    <xdr:to>
      <xdr:col>15</xdr:col>
      <xdr:colOff>101600</xdr:colOff>
      <xdr:row>17</xdr:row>
      <xdr:rowOff>151633</xdr:rowOff>
    </xdr:to>
    <xdr:sp macro="" textlink="">
      <xdr:nvSpPr>
        <xdr:cNvPr id="77" name="楕円 76"/>
        <xdr:cNvSpPr/>
      </xdr:nvSpPr>
      <xdr:spPr bwMode="auto">
        <a:xfrm>
          <a:off x="2857500" y="301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161810</xdr:rowOff>
    </xdr:from>
    <xdr:ext cx="762000" cy="259045"/>
    <xdr:sp macro="" textlink="">
      <xdr:nvSpPr>
        <xdr:cNvPr id="78" name="テキスト ボックス 77"/>
        <xdr:cNvSpPr txBox="1"/>
      </xdr:nvSpPr>
      <xdr:spPr>
        <a:xfrm>
          <a:off x="2527300" y="278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270904</xdr:rowOff>
    </xdr:from>
    <xdr:to>
      <xdr:col>29</xdr:col>
      <xdr:colOff>127000</xdr:colOff>
      <xdr:row>35</xdr:row>
      <xdr:rowOff>171272</xdr:rowOff>
    </xdr:to>
    <xdr:cxnSp macro="">
      <xdr:nvCxnSpPr>
        <xdr:cNvPr id="111" name="直線コネクタ 110"/>
        <xdr:cNvCxnSpPr/>
      </xdr:nvCxnSpPr>
      <xdr:spPr bwMode="auto">
        <a:xfrm>
          <a:off x="5003800" y="6538354"/>
          <a:ext cx="647700" cy="24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254235</xdr:rowOff>
    </xdr:from>
    <xdr:to>
      <xdr:col>26</xdr:col>
      <xdr:colOff>50800</xdr:colOff>
      <xdr:row>34</xdr:row>
      <xdr:rowOff>270904</xdr:rowOff>
    </xdr:to>
    <xdr:cxnSp macro="">
      <xdr:nvCxnSpPr>
        <xdr:cNvPr id="114" name="直線コネクタ 113"/>
        <xdr:cNvCxnSpPr/>
      </xdr:nvCxnSpPr>
      <xdr:spPr bwMode="auto">
        <a:xfrm>
          <a:off x="4305300" y="6521685"/>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220459</xdr:rowOff>
    </xdr:from>
    <xdr:to>
      <xdr:col>22</xdr:col>
      <xdr:colOff>114300</xdr:colOff>
      <xdr:row>34</xdr:row>
      <xdr:rowOff>254235</xdr:rowOff>
    </xdr:to>
    <xdr:cxnSp macro="">
      <xdr:nvCxnSpPr>
        <xdr:cNvPr id="117" name="直線コネクタ 116"/>
        <xdr:cNvCxnSpPr/>
      </xdr:nvCxnSpPr>
      <xdr:spPr bwMode="auto">
        <a:xfrm>
          <a:off x="3606800" y="6487909"/>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220459</xdr:rowOff>
    </xdr:from>
    <xdr:to>
      <xdr:col>18</xdr:col>
      <xdr:colOff>177800</xdr:colOff>
      <xdr:row>34</xdr:row>
      <xdr:rowOff>228994</xdr:rowOff>
    </xdr:to>
    <xdr:cxnSp macro="">
      <xdr:nvCxnSpPr>
        <xdr:cNvPr id="120" name="直線コネクタ 119"/>
        <xdr:cNvCxnSpPr/>
      </xdr:nvCxnSpPr>
      <xdr:spPr bwMode="auto">
        <a:xfrm flipV="1">
          <a:off x="2908300" y="6487909"/>
          <a:ext cx="6985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120472</xdr:rowOff>
    </xdr:from>
    <xdr:to>
      <xdr:col>29</xdr:col>
      <xdr:colOff>177800</xdr:colOff>
      <xdr:row>35</xdr:row>
      <xdr:rowOff>222072</xdr:rowOff>
    </xdr:to>
    <xdr:sp macro="" textlink="">
      <xdr:nvSpPr>
        <xdr:cNvPr id="130" name="楕円 129"/>
        <xdr:cNvSpPr/>
      </xdr:nvSpPr>
      <xdr:spPr bwMode="auto">
        <a:xfrm>
          <a:off x="5600700" y="673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92549</xdr:rowOff>
    </xdr:from>
    <xdr:ext cx="762000" cy="259045"/>
    <xdr:sp macro="" textlink="">
      <xdr:nvSpPr>
        <xdr:cNvPr id="131" name="人口1人当たり決算額の推移該当値テキスト445"/>
        <xdr:cNvSpPr txBox="1"/>
      </xdr:nvSpPr>
      <xdr:spPr>
        <a:xfrm>
          <a:off x="5740400" y="670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220104</xdr:rowOff>
    </xdr:from>
    <xdr:to>
      <xdr:col>26</xdr:col>
      <xdr:colOff>101600</xdr:colOff>
      <xdr:row>34</xdr:row>
      <xdr:rowOff>321704</xdr:rowOff>
    </xdr:to>
    <xdr:sp macro="" textlink="">
      <xdr:nvSpPr>
        <xdr:cNvPr id="132" name="楕円 131"/>
        <xdr:cNvSpPr/>
      </xdr:nvSpPr>
      <xdr:spPr bwMode="auto">
        <a:xfrm>
          <a:off x="4953000" y="648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331881</xdr:rowOff>
    </xdr:from>
    <xdr:ext cx="736600" cy="259045"/>
    <xdr:sp macro="" textlink="">
      <xdr:nvSpPr>
        <xdr:cNvPr id="133" name="テキスト ボックス 132"/>
        <xdr:cNvSpPr txBox="1"/>
      </xdr:nvSpPr>
      <xdr:spPr>
        <a:xfrm>
          <a:off x="4622800" y="625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203435</xdr:rowOff>
    </xdr:from>
    <xdr:to>
      <xdr:col>22</xdr:col>
      <xdr:colOff>165100</xdr:colOff>
      <xdr:row>34</xdr:row>
      <xdr:rowOff>305035</xdr:rowOff>
    </xdr:to>
    <xdr:sp macro="" textlink="">
      <xdr:nvSpPr>
        <xdr:cNvPr id="134" name="楕円 133"/>
        <xdr:cNvSpPr/>
      </xdr:nvSpPr>
      <xdr:spPr bwMode="auto">
        <a:xfrm>
          <a:off x="4254500" y="647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315212</xdr:rowOff>
    </xdr:from>
    <xdr:ext cx="762000" cy="259045"/>
    <xdr:sp macro="" textlink="">
      <xdr:nvSpPr>
        <xdr:cNvPr id="135" name="テキスト ボックス 134"/>
        <xdr:cNvSpPr txBox="1"/>
      </xdr:nvSpPr>
      <xdr:spPr>
        <a:xfrm>
          <a:off x="3924300" y="62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169659</xdr:rowOff>
    </xdr:from>
    <xdr:to>
      <xdr:col>19</xdr:col>
      <xdr:colOff>38100</xdr:colOff>
      <xdr:row>34</xdr:row>
      <xdr:rowOff>271259</xdr:rowOff>
    </xdr:to>
    <xdr:sp macro="" textlink="">
      <xdr:nvSpPr>
        <xdr:cNvPr id="136" name="楕円 135"/>
        <xdr:cNvSpPr/>
      </xdr:nvSpPr>
      <xdr:spPr bwMode="auto">
        <a:xfrm>
          <a:off x="3556000" y="643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281436</xdr:rowOff>
    </xdr:from>
    <xdr:ext cx="762000" cy="259045"/>
    <xdr:sp macro="" textlink="">
      <xdr:nvSpPr>
        <xdr:cNvPr id="137" name="テキスト ボックス 136"/>
        <xdr:cNvSpPr txBox="1"/>
      </xdr:nvSpPr>
      <xdr:spPr>
        <a:xfrm>
          <a:off x="3225800" y="62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178194</xdr:rowOff>
    </xdr:from>
    <xdr:to>
      <xdr:col>15</xdr:col>
      <xdr:colOff>101600</xdr:colOff>
      <xdr:row>34</xdr:row>
      <xdr:rowOff>279794</xdr:rowOff>
    </xdr:to>
    <xdr:sp macro="" textlink="">
      <xdr:nvSpPr>
        <xdr:cNvPr id="138" name="楕円 137"/>
        <xdr:cNvSpPr/>
      </xdr:nvSpPr>
      <xdr:spPr bwMode="auto">
        <a:xfrm>
          <a:off x="2857500" y="64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289971</xdr:rowOff>
    </xdr:from>
    <xdr:ext cx="762000" cy="259045"/>
    <xdr:sp macro="" textlink="">
      <xdr:nvSpPr>
        <xdr:cNvPr id="139" name="テキスト ボックス 138"/>
        <xdr:cNvSpPr txBox="1"/>
      </xdr:nvSpPr>
      <xdr:spPr>
        <a:xfrm>
          <a:off x="2527300" y="62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60124</xdr:rowOff>
    </xdr:from>
    <xdr:to>
      <xdr:col>24</xdr:col>
      <xdr:colOff>63500</xdr:colOff>
      <xdr:row>37</xdr:row>
      <xdr:rowOff>83937</xdr:rowOff>
    </xdr:to>
    <xdr:cxnSp macro="">
      <xdr:nvCxnSpPr>
        <xdr:cNvPr id="61" name="直線コネクタ 60"/>
        <xdr:cNvCxnSpPr/>
      </xdr:nvCxnSpPr>
      <xdr:spPr>
        <a:xfrm flipV="1">
          <a:off x="3797300" y="6403774"/>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83937</xdr:rowOff>
    </xdr:from>
    <xdr:to>
      <xdr:col>19</xdr:col>
      <xdr:colOff>177800</xdr:colOff>
      <xdr:row>37</xdr:row>
      <xdr:rowOff>97295</xdr:rowOff>
    </xdr:to>
    <xdr:cxnSp macro="">
      <xdr:nvCxnSpPr>
        <xdr:cNvPr id="64" name="直線コネクタ 63"/>
        <xdr:cNvCxnSpPr/>
      </xdr:nvCxnSpPr>
      <xdr:spPr>
        <a:xfrm flipV="1">
          <a:off x="2908300" y="6427587"/>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94597</xdr:rowOff>
    </xdr:from>
    <xdr:to>
      <xdr:col>15</xdr:col>
      <xdr:colOff>50800</xdr:colOff>
      <xdr:row>37</xdr:row>
      <xdr:rowOff>97295</xdr:rowOff>
    </xdr:to>
    <xdr:cxnSp macro="">
      <xdr:nvCxnSpPr>
        <xdr:cNvPr id="67" name="直線コネクタ 66"/>
        <xdr:cNvCxnSpPr/>
      </xdr:nvCxnSpPr>
      <xdr:spPr>
        <a:xfrm>
          <a:off x="2019300" y="643824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94597</xdr:rowOff>
    </xdr:from>
    <xdr:to>
      <xdr:col>10</xdr:col>
      <xdr:colOff>114300</xdr:colOff>
      <xdr:row>37</xdr:row>
      <xdr:rowOff>122387</xdr:rowOff>
    </xdr:to>
    <xdr:cxnSp macro="">
      <xdr:nvCxnSpPr>
        <xdr:cNvPr id="70" name="直線コネクタ 69"/>
        <xdr:cNvCxnSpPr/>
      </xdr:nvCxnSpPr>
      <xdr:spPr>
        <a:xfrm flipV="1">
          <a:off x="1130300" y="6438247"/>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9324</xdr:rowOff>
    </xdr:from>
    <xdr:to>
      <xdr:col>24</xdr:col>
      <xdr:colOff>114300</xdr:colOff>
      <xdr:row>37</xdr:row>
      <xdr:rowOff>110924</xdr:rowOff>
    </xdr:to>
    <xdr:sp macro="" textlink="">
      <xdr:nvSpPr>
        <xdr:cNvPr id="80" name="楕円 79"/>
        <xdr:cNvSpPr/>
      </xdr:nvSpPr>
      <xdr:spPr>
        <a:xfrm>
          <a:off x="4584700" y="63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32201</xdr:rowOff>
    </xdr:from>
    <xdr:ext cx="534377" cy="259045"/>
    <xdr:sp macro="" textlink="">
      <xdr:nvSpPr>
        <xdr:cNvPr id="81" name="人件費該当値テキスト"/>
        <xdr:cNvSpPr txBox="1"/>
      </xdr:nvSpPr>
      <xdr:spPr>
        <a:xfrm>
          <a:off x="4686300" y="62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33137</xdr:rowOff>
    </xdr:from>
    <xdr:to>
      <xdr:col>20</xdr:col>
      <xdr:colOff>38100</xdr:colOff>
      <xdr:row>37</xdr:row>
      <xdr:rowOff>134737</xdr:rowOff>
    </xdr:to>
    <xdr:sp macro="" textlink="">
      <xdr:nvSpPr>
        <xdr:cNvPr id="82" name="楕円 81"/>
        <xdr:cNvSpPr/>
      </xdr:nvSpPr>
      <xdr:spPr>
        <a:xfrm>
          <a:off x="3746500" y="6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151264</xdr:rowOff>
    </xdr:from>
    <xdr:ext cx="534377" cy="259045"/>
    <xdr:sp macro="" textlink="">
      <xdr:nvSpPr>
        <xdr:cNvPr id="83" name="テキスト ボックス 82"/>
        <xdr:cNvSpPr txBox="1"/>
      </xdr:nvSpPr>
      <xdr:spPr>
        <a:xfrm>
          <a:off x="3530111" y="61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46495</xdr:rowOff>
    </xdr:from>
    <xdr:to>
      <xdr:col>15</xdr:col>
      <xdr:colOff>101600</xdr:colOff>
      <xdr:row>37</xdr:row>
      <xdr:rowOff>148095</xdr:rowOff>
    </xdr:to>
    <xdr:sp macro="" textlink="">
      <xdr:nvSpPr>
        <xdr:cNvPr id="84" name="楕円 83"/>
        <xdr:cNvSpPr/>
      </xdr:nvSpPr>
      <xdr:spPr>
        <a:xfrm>
          <a:off x="2857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164622</xdr:rowOff>
    </xdr:from>
    <xdr:ext cx="534377" cy="259045"/>
    <xdr:sp macro="" textlink="">
      <xdr:nvSpPr>
        <xdr:cNvPr id="85" name="テキスト ボックス 84"/>
        <xdr:cNvSpPr txBox="1"/>
      </xdr:nvSpPr>
      <xdr:spPr>
        <a:xfrm>
          <a:off x="2641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43797</xdr:rowOff>
    </xdr:from>
    <xdr:to>
      <xdr:col>10</xdr:col>
      <xdr:colOff>165100</xdr:colOff>
      <xdr:row>37</xdr:row>
      <xdr:rowOff>145397</xdr:rowOff>
    </xdr:to>
    <xdr:sp macro="" textlink="">
      <xdr:nvSpPr>
        <xdr:cNvPr id="86" name="楕円 85"/>
        <xdr:cNvSpPr/>
      </xdr:nvSpPr>
      <xdr:spPr>
        <a:xfrm>
          <a:off x="1968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136524</xdr:rowOff>
    </xdr:from>
    <xdr:ext cx="534377" cy="259045"/>
    <xdr:sp macro="" textlink="">
      <xdr:nvSpPr>
        <xdr:cNvPr id="87" name="テキスト ボックス 86"/>
        <xdr:cNvSpPr txBox="1"/>
      </xdr:nvSpPr>
      <xdr:spPr>
        <a:xfrm>
          <a:off x="1752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71587</xdr:rowOff>
    </xdr:from>
    <xdr:to>
      <xdr:col>6</xdr:col>
      <xdr:colOff>38100</xdr:colOff>
      <xdr:row>38</xdr:row>
      <xdr:rowOff>1738</xdr:rowOff>
    </xdr:to>
    <xdr:sp macro="" textlink="">
      <xdr:nvSpPr>
        <xdr:cNvPr id="88" name="楕円 87"/>
        <xdr:cNvSpPr/>
      </xdr:nvSpPr>
      <xdr:spPr>
        <a:xfrm>
          <a:off x="1079500" y="641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164314</xdr:rowOff>
    </xdr:from>
    <xdr:ext cx="534377" cy="259045"/>
    <xdr:sp macro="" textlink="">
      <xdr:nvSpPr>
        <xdr:cNvPr id="89" name="テキスト ボックス 88"/>
        <xdr:cNvSpPr txBox="1"/>
      </xdr:nvSpPr>
      <xdr:spPr>
        <a:xfrm>
          <a:off x="863111" y="650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9207</xdr:rowOff>
    </xdr:from>
    <xdr:to>
      <xdr:col>24</xdr:col>
      <xdr:colOff>63500</xdr:colOff>
      <xdr:row>57</xdr:row>
      <xdr:rowOff>14717</xdr:rowOff>
    </xdr:to>
    <xdr:cxnSp macro="">
      <xdr:nvCxnSpPr>
        <xdr:cNvPr id="118" name="直線コネクタ 117"/>
        <xdr:cNvCxnSpPr/>
      </xdr:nvCxnSpPr>
      <xdr:spPr>
        <a:xfrm>
          <a:off x="3797300" y="9781857"/>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9207</xdr:rowOff>
    </xdr:from>
    <xdr:to>
      <xdr:col>19</xdr:col>
      <xdr:colOff>177800</xdr:colOff>
      <xdr:row>57</xdr:row>
      <xdr:rowOff>56577</xdr:rowOff>
    </xdr:to>
    <xdr:cxnSp macro="">
      <xdr:nvCxnSpPr>
        <xdr:cNvPr id="121" name="直線コネクタ 120"/>
        <xdr:cNvCxnSpPr/>
      </xdr:nvCxnSpPr>
      <xdr:spPr>
        <a:xfrm flipV="1">
          <a:off x="2908300" y="9781857"/>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56577</xdr:rowOff>
    </xdr:from>
    <xdr:to>
      <xdr:col>15</xdr:col>
      <xdr:colOff>50800</xdr:colOff>
      <xdr:row>57</xdr:row>
      <xdr:rowOff>79060</xdr:rowOff>
    </xdr:to>
    <xdr:cxnSp macro="">
      <xdr:nvCxnSpPr>
        <xdr:cNvPr id="124" name="直線コネクタ 123"/>
        <xdr:cNvCxnSpPr/>
      </xdr:nvCxnSpPr>
      <xdr:spPr>
        <a:xfrm flipV="1">
          <a:off x="2019300" y="9829227"/>
          <a:ext cx="889000" cy="2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79060</xdr:rowOff>
    </xdr:from>
    <xdr:to>
      <xdr:col>10</xdr:col>
      <xdr:colOff>114300</xdr:colOff>
      <xdr:row>57</xdr:row>
      <xdr:rowOff>105791</xdr:rowOff>
    </xdr:to>
    <xdr:cxnSp macro="">
      <xdr:nvCxnSpPr>
        <xdr:cNvPr id="127" name="直線コネクタ 126"/>
        <xdr:cNvCxnSpPr/>
      </xdr:nvCxnSpPr>
      <xdr:spPr>
        <a:xfrm flipV="1">
          <a:off x="1130300" y="9851710"/>
          <a:ext cx="889000" cy="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135367</xdr:rowOff>
    </xdr:from>
    <xdr:to>
      <xdr:col>24</xdr:col>
      <xdr:colOff>114300</xdr:colOff>
      <xdr:row>57</xdr:row>
      <xdr:rowOff>65517</xdr:rowOff>
    </xdr:to>
    <xdr:sp macro="" textlink="">
      <xdr:nvSpPr>
        <xdr:cNvPr id="137" name="楕円 136"/>
        <xdr:cNvSpPr/>
      </xdr:nvSpPr>
      <xdr:spPr>
        <a:xfrm>
          <a:off x="4584700" y="97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158244</xdr:rowOff>
    </xdr:from>
    <xdr:ext cx="534377" cy="259045"/>
    <xdr:sp macro="" textlink="">
      <xdr:nvSpPr>
        <xdr:cNvPr id="138" name="物件費該当値テキスト"/>
        <xdr:cNvSpPr txBox="1"/>
      </xdr:nvSpPr>
      <xdr:spPr>
        <a:xfrm>
          <a:off x="4686300" y="95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129857</xdr:rowOff>
    </xdr:from>
    <xdr:to>
      <xdr:col>20</xdr:col>
      <xdr:colOff>38100</xdr:colOff>
      <xdr:row>57</xdr:row>
      <xdr:rowOff>60007</xdr:rowOff>
    </xdr:to>
    <xdr:sp macro="" textlink="">
      <xdr:nvSpPr>
        <xdr:cNvPr id="139" name="楕円 138"/>
        <xdr:cNvSpPr/>
      </xdr:nvSpPr>
      <xdr:spPr>
        <a:xfrm>
          <a:off x="3746500" y="97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76534</xdr:rowOff>
    </xdr:from>
    <xdr:ext cx="534377" cy="259045"/>
    <xdr:sp macro="" textlink="">
      <xdr:nvSpPr>
        <xdr:cNvPr id="140" name="テキスト ボックス 139"/>
        <xdr:cNvSpPr txBox="1"/>
      </xdr:nvSpPr>
      <xdr:spPr>
        <a:xfrm>
          <a:off x="3530111" y="95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5777</xdr:rowOff>
    </xdr:from>
    <xdr:to>
      <xdr:col>15</xdr:col>
      <xdr:colOff>101600</xdr:colOff>
      <xdr:row>57</xdr:row>
      <xdr:rowOff>107377</xdr:rowOff>
    </xdr:to>
    <xdr:sp macro="" textlink="">
      <xdr:nvSpPr>
        <xdr:cNvPr id="141" name="楕円 140"/>
        <xdr:cNvSpPr/>
      </xdr:nvSpPr>
      <xdr:spPr>
        <a:xfrm>
          <a:off x="2857500" y="97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123904</xdr:rowOff>
    </xdr:from>
    <xdr:ext cx="534377" cy="259045"/>
    <xdr:sp macro="" textlink="">
      <xdr:nvSpPr>
        <xdr:cNvPr id="142" name="テキスト ボックス 141"/>
        <xdr:cNvSpPr txBox="1"/>
      </xdr:nvSpPr>
      <xdr:spPr>
        <a:xfrm>
          <a:off x="2641111" y="95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28260</xdr:rowOff>
    </xdr:from>
    <xdr:to>
      <xdr:col>10</xdr:col>
      <xdr:colOff>165100</xdr:colOff>
      <xdr:row>57</xdr:row>
      <xdr:rowOff>129860</xdr:rowOff>
    </xdr:to>
    <xdr:sp macro="" textlink="">
      <xdr:nvSpPr>
        <xdr:cNvPr id="143" name="楕円 142"/>
        <xdr:cNvSpPr/>
      </xdr:nvSpPr>
      <xdr:spPr>
        <a:xfrm>
          <a:off x="1968500" y="98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146387</xdr:rowOff>
    </xdr:from>
    <xdr:ext cx="534377" cy="259045"/>
    <xdr:sp macro="" textlink="">
      <xdr:nvSpPr>
        <xdr:cNvPr id="144" name="テキスト ボックス 143"/>
        <xdr:cNvSpPr txBox="1"/>
      </xdr:nvSpPr>
      <xdr:spPr>
        <a:xfrm>
          <a:off x="1752111" y="95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54991</xdr:rowOff>
    </xdr:from>
    <xdr:to>
      <xdr:col>6</xdr:col>
      <xdr:colOff>38100</xdr:colOff>
      <xdr:row>57</xdr:row>
      <xdr:rowOff>156591</xdr:rowOff>
    </xdr:to>
    <xdr:sp macro="" textlink="">
      <xdr:nvSpPr>
        <xdr:cNvPr id="145" name="楕円 144"/>
        <xdr:cNvSpPr/>
      </xdr:nvSpPr>
      <xdr:spPr>
        <a:xfrm>
          <a:off x="1079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147718</xdr:rowOff>
    </xdr:from>
    <xdr:ext cx="534377" cy="259045"/>
    <xdr:sp macro="" textlink="">
      <xdr:nvSpPr>
        <xdr:cNvPr id="146" name="テキスト ボックス 145"/>
        <xdr:cNvSpPr txBox="1"/>
      </xdr:nvSpPr>
      <xdr:spPr>
        <a:xfrm>
          <a:off x="863111" y="99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8896</xdr:rowOff>
    </xdr:from>
    <xdr:to>
      <xdr:col>24</xdr:col>
      <xdr:colOff>63500</xdr:colOff>
      <xdr:row>78</xdr:row>
      <xdr:rowOff>49952</xdr:rowOff>
    </xdr:to>
    <xdr:cxnSp macro="">
      <xdr:nvCxnSpPr>
        <xdr:cNvPr id="173" name="直線コネクタ 172"/>
        <xdr:cNvCxnSpPr/>
      </xdr:nvCxnSpPr>
      <xdr:spPr>
        <a:xfrm>
          <a:off x="3797300" y="13381996"/>
          <a:ext cx="8382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8896</xdr:rowOff>
    </xdr:from>
    <xdr:to>
      <xdr:col>19</xdr:col>
      <xdr:colOff>177800</xdr:colOff>
      <xdr:row>78</xdr:row>
      <xdr:rowOff>25126</xdr:rowOff>
    </xdr:to>
    <xdr:cxnSp macro="">
      <xdr:nvCxnSpPr>
        <xdr:cNvPr id="176" name="直線コネクタ 175"/>
        <xdr:cNvCxnSpPr/>
      </xdr:nvCxnSpPr>
      <xdr:spPr>
        <a:xfrm flipV="1">
          <a:off x="2908300" y="1338199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25126</xdr:rowOff>
    </xdr:from>
    <xdr:to>
      <xdr:col>15</xdr:col>
      <xdr:colOff>50800</xdr:colOff>
      <xdr:row>78</xdr:row>
      <xdr:rowOff>38202</xdr:rowOff>
    </xdr:to>
    <xdr:cxnSp macro="">
      <xdr:nvCxnSpPr>
        <xdr:cNvPr id="179" name="直線コネクタ 178"/>
        <xdr:cNvCxnSpPr/>
      </xdr:nvCxnSpPr>
      <xdr:spPr>
        <a:xfrm flipV="1">
          <a:off x="2019300" y="133982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25994</xdr:rowOff>
    </xdr:from>
    <xdr:to>
      <xdr:col>10</xdr:col>
      <xdr:colOff>114300</xdr:colOff>
      <xdr:row>78</xdr:row>
      <xdr:rowOff>38202</xdr:rowOff>
    </xdr:to>
    <xdr:cxnSp macro="">
      <xdr:nvCxnSpPr>
        <xdr:cNvPr id="182" name="直線コネクタ 181"/>
        <xdr:cNvCxnSpPr/>
      </xdr:nvCxnSpPr>
      <xdr:spPr>
        <a:xfrm>
          <a:off x="1130300" y="1339909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170602</xdr:rowOff>
    </xdr:from>
    <xdr:to>
      <xdr:col>24</xdr:col>
      <xdr:colOff>114300</xdr:colOff>
      <xdr:row>78</xdr:row>
      <xdr:rowOff>100752</xdr:rowOff>
    </xdr:to>
    <xdr:sp macro="" textlink="">
      <xdr:nvSpPr>
        <xdr:cNvPr id="192" name="楕円 191"/>
        <xdr:cNvSpPr/>
      </xdr:nvSpPr>
      <xdr:spPr>
        <a:xfrm>
          <a:off x="4584700" y="133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85529</xdr:rowOff>
    </xdr:from>
    <xdr:ext cx="469744" cy="259045"/>
    <xdr:sp macro="" textlink="">
      <xdr:nvSpPr>
        <xdr:cNvPr id="193" name="維持補修費該当値テキスト"/>
        <xdr:cNvSpPr txBox="1"/>
      </xdr:nvSpPr>
      <xdr:spPr>
        <a:xfrm>
          <a:off x="4686300" y="132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129546</xdr:rowOff>
    </xdr:from>
    <xdr:to>
      <xdr:col>20</xdr:col>
      <xdr:colOff>38100</xdr:colOff>
      <xdr:row>78</xdr:row>
      <xdr:rowOff>59696</xdr:rowOff>
    </xdr:to>
    <xdr:sp macro="" textlink="">
      <xdr:nvSpPr>
        <xdr:cNvPr id="194" name="楕円 193"/>
        <xdr:cNvSpPr/>
      </xdr:nvSpPr>
      <xdr:spPr>
        <a:xfrm>
          <a:off x="3746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50823</xdr:rowOff>
    </xdr:from>
    <xdr:ext cx="469744" cy="259045"/>
    <xdr:sp macro="" textlink="">
      <xdr:nvSpPr>
        <xdr:cNvPr id="195" name="テキスト ボックス 194"/>
        <xdr:cNvSpPr txBox="1"/>
      </xdr:nvSpPr>
      <xdr:spPr>
        <a:xfrm>
          <a:off x="3562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145776</xdr:rowOff>
    </xdr:from>
    <xdr:to>
      <xdr:col>15</xdr:col>
      <xdr:colOff>101600</xdr:colOff>
      <xdr:row>78</xdr:row>
      <xdr:rowOff>75926</xdr:rowOff>
    </xdr:to>
    <xdr:sp macro="" textlink="">
      <xdr:nvSpPr>
        <xdr:cNvPr id="196" name="楕円 195"/>
        <xdr:cNvSpPr/>
      </xdr:nvSpPr>
      <xdr:spPr>
        <a:xfrm>
          <a:off x="2857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67053</xdr:rowOff>
    </xdr:from>
    <xdr:ext cx="469744" cy="259045"/>
    <xdr:sp macro="" textlink="">
      <xdr:nvSpPr>
        <xdr:cNvPr id="197" name="テキスト ボックス 196"/>
        <xdr:cNvSpPr txBox="1"/>
      </xdr:nvSpPr>
      <xdr:spPr>
        <a:xfrm>
          <a:off x="2673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158852</xdr:rowOff>
    </xdr:from>
    <xdr:to>
      <xdr:col>10</xdr:col>
      <xdr:colOff>165100</xdr:colOff>
      <xdr:row>78</xdr:row>
      <xdr:rowOff>89002</xdr:rowOff>
    </xdr:to>
    <xdr:sp macro="" textlink="">
      <xdr:nvSpPr>
        <xdr:cNvPr id="198" name="楕円 197"/>
        <xdr:cNvSpPr/>
      </xdr:nvSpPr>
      <xdr:spPr>
        <a:xfrm>
          <a:off x="1968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80129</xdr:rowOff>
    </xdr:from>
    <xdr:ext cx="469744" cy="259045"/>
    <xdr:sp macro="" textlink="">
      <xdr:nvSpPr>
        <xdr:cNvPr id="199" name="テキスト ボックス 198"/>
        <xdr:cNvSpPr txBox="1"/>
      </xdr:nvSpPr>
      <xdr:spPr>
        <a:xfrm>
          <a:off x="1784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146644</xdr:rowOff>
    </xdr:from>
    <xdr:to>
      <xdr:col>6</xdr:col>
      <xdr:colOff>38100</xdr:colOff>
      <xdr:row>78</xdr:row>
      <xdr:rowOff>76794</xdr:rowOff>
    </xdr:to>
    <xdr:sp macro="" textlink="">
      <xdr:nvSpPr>
        <xdr:cNvPr id="200" name="楕円 199"/>
        <xdr:cNvSpPr/>
      </xdr:nvSpPr>
      <xdr:spPr>
        <a:xfrm>
          <a:off x="1079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67921</xdr:rowOff>
    </xdr:from>
    <xdr:ext cx="469744" cy="259045"/>
    <xdr:sp macro="" textlink="">
      <xdr:nvSpPr>
        <xdr:cNvPr id="201" name="テキスト ボックス 200"/>
        <xdr:cNvSpPr txBox="1"/>
      </xdr:nvSpPr>
      <xdr:spPr>
        <a:xfrm>
          <a:off x="895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24143</xdr:rowOff>
    </xdr:from>
    <xdr:to>
      <xdr:col>24</xdr:col>
      <xdr:colOff>63500</xdr:colOff>
      <xdr:row>95</xdr:row>
      <xdr:rowOff>122758</xdr:rowOff>
    </xdr:to>
    <xdr:cxnSp macro="">
      <xdr:nvCxnSpPr>
        <xdr:cNvPr id="231" name="直線コネクタ 230"/>
        <xdr:cNvCxnSpPr/>
      </xdr:nvCxnSpPr>
      <xdr:spPr>
        <a:xfrm flipV="1">
          <a:off x="3797300" y="16311893"/>
          <a:ext cx="838200" cy="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108789</xdr:rowOff>
    </xdr:from>
    <xdr:to>
      <xdr:col>19</xdr:col>
      <xdr:colOff>177800</xdr:colOff>
      <xdr:row>95</xdr:row>
      <xdr:rowOff>122758</xdr:rowOff>
    </xdr:to>
    <xdr:cxnSp macro="">
      <xdr:nvCxnSpPr>
        <xdr:cNvPr id="234" name="直線コネクタ 233"/>
        <xdr:cNvCxnSpPr/>
      </xdr:nvCxnSpPr>
      <xdr:spPr>
        <a:xfrm>
          <a:off x="2908300" y="16396539"/>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108789</xdr:rowOff>
    </xdr:from>
    <xdr:to>
      <xdr:col>15</xdr:col>
      <xdr:colOff>50800</xdr:colOff>
      <xdr:row>96</xdr:row>
      <xdr:rowOff>107671</xdr:rowOff>
    </xdr:to>
    <xdr:cxnSp macro="">
      <xdr:nvCxnSpPr>
        <xdr:cNvPr id="237" name="直線コネクタ 236"/>
        <xdr:cNvCxnSpPr/>
      </xdr:nvCxnSpPr>
      <xdr:spPr>
        <a:xfrm flipV="1">
          <a:off x="2019300" y="16396539"/>
          <a:ext cx="889000" cy="1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107671</xdr:rowOff>
    </xdr:from>
    <xdr:to>
      <xdr:col>10</xdr:col>
      <xdr:colOff>114300</xdr:colOff>
      <xdr:row>96</xdr:row>
      <xdr:rowOff>138291</xdr:rowOff>
    </xdr:to>
    <xdr:cxnSp macro="">
      <xdr:nvCxnSpPr>
        <xdr:cNvPr id="240" name="直線コネクタ 239"/>
        <xdr:cNvCxnSpPr/>
      </xdr:nvCxnSpPr>
      <xdr:spPr>
        <a:xfrm flipV="1">
          <a:off x="1130300" y="16566871"/>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144793</xdr:rowOff>
    </xdr:from>
    <xdr:to>
      <xdr:col>24</xdr:col>
      <xdr:colOff>114300</xdr:colOff>
      <xdr:row>95</xdr:row>
      <xdr:rowOff>74943</xdr:rowOff>
    </xdr:to>
    <xdr:sp macro="" textlink="">
      <xdr:nvSpPr>
        <xdr:cNvPr id="250" name="楕円 249"/>
        <xdr:cNvSpPr/>
      </xdr:nvSpPr>
      <xdr:spPr>
        <a:xfrm>
          <a:off x="45847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167670</xdr:rowOff>
    </xdr:from>
    <xdr:ext cx="534377" cy="259045"/>
    <xdr:sp macro="" textlink="">
      <xdr:nvSpPr>
        <xdr:cNvPr id="251" name="扶助費該当値テキスト"/>
        <xdr:cNvSpPr txBox="1"/>
      </xdr:nvSpPr>
      <xdr:spPr>
        <a:xfrm>
          <a:off x="4686300" y="161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71958</xdr:rowOff>
    </xdr:from>
    <xdr:to>
      <xdr:col>20</xdr:col>
      <xdr:colOff>38100</xdr:colOff>
      <xdr:row>96</xdr:row>
      <xdr:rowOff>2108</xdr:rowOff>
    </xdr:to>
    <xdr:sp macro="" textlink="">
      <xdr:nvSpPr>
        <xdr:cNvPr id="252" name="楕円 251"/>
        <xdr:cNvSpPr/>
      </xdr:nvSpPr>
      <xdr:spPr>
        <a:xfrm>
          <a:off x="3746500" y="16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18635</xdr:rowOff>
    </xdr:from>
    <xdr:ext cx="534377" cy="259045"/>
    <xdr:sp macro="" textlink="">
      <xdr:nvSpPr>
        <xdr:cNvPr id="253" name="テキスト ボックス 252"/>
        <xdr:cNvSpPr txBox="1"/>
      </xdr:nvSpPr>
      <xdr:spPr>
        <a:xfrm>
          <a:off x="3530111" y="161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57989</xdr:rowOff>
    </xdr:from>
    <xdr:to>
      <xdr:col>15</xdr:col>
      <xdr:colOff>101600</xdr:colOff>
      <xdr:row>95</xdr:row>
      <xdr:rowOff>159589</xdr:rowOff>
    </xdr:to>
    <xdr:sp macro="" textlink="">
      <xdr:nvSpPr>
        <xdr:cNvPr id="254" name="楕円 253"/>
        <xdr:cNvSpPr/>
      </xdr:nvSpPr>
      <xdr:spPr>
        <a:xfrm>
          <a:off x="2857500" y="163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4666</xdr:rowOff>
    </xdr:from>
    <xdr:ext cx="534377" cy="259045"/>
    <xdr:sp macro="" textlink="">
      <xdr:nvSpPr>
        <xdr:cNvPr id="255" name="テキスト ボックス 254"/>
        <xdr:cNvSpPr txBox="1"/>
      </xdr:nvSpPr>
      <xdr:spPr>
        <a:xfrm>
          <a:off x="2641111" y="161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56871</xdr:rowOff>
    </xdr:from>
    <xdr:to>
      <xdr:col>10</xdr:col>
      <xdr:colOff>165100</xdr:colOff>
      <xdr:row>96</xdr:row>
      <xdr:rowOff>158471</xdr:rowOff>
    </xdr:to>
    <xdr:sp macro="" textlink="">
      <xdr:nvSpPr>
        <xdr:cNvPr id="256" name="楕円 255"/>
        <xdr:cNvSpPr/>
      </xdr:nvSpPr>
      <xdr:spPr>
        <a:xfrm>
          <a:off x="1968500" y="16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3548</xdr:rowOff>
    </xdr:from>
    <xdr:ext cx="534377" cy="259045"/>
    <xdr:sp macro="" textlink="">
      <xdr:nvSpPr>
        <xdr:cNvPr id="257" name="テキスト ボックス 256"/>
        <xdr:cNvSpPr txBox="1"/>
      </xdr:nvSpPr>
      <xdr:spPr>
        <a:xfrm>
          <a:off x="1752111" y="162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87491</xdr:rowOff>
    </xdr:from>
    <xdr:to>
      <xdr:col>6</xdr:col>
      <xdr:colOff>38100</xdr:colOff>
      <xdr:row>97</xdr:row>
      <xdr:rowOff>17641</xdr:rowOff>
    </xdr:to>
    <xdr:sp macro="" textlink="">
      <xdr:nvSpPr>
        <xdr:cNvPr id="258" name="楕円 257"/>
        <xdr:cNvSpPr/>
      </xdr:nvSpPr>
      <xdr:spPr>
        <a:xfrm>
          <a:off x="1079500" y="165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34168</xdr:rowOff>
    </xdr:from>
    <xdr:ext cx="534377" cy="259045"/>
    <xdr:sp macro="" textlink="">
      <xdr:nvSpPr>
        <xdr:cNvPr id="259" name="テキスト ボックス 258"/>
        <xdr:cNvSpPr txBox="1"/>
      </xdr:nvSpPr>
      <xdr:spPr>
        <a:xfrm>
          <a:off x="863111" y="163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70140</xdr:rowOff>
    </xdr:from>
    <xdr:to>
      <xdr:col>55</xdr:col>
      <xdr:colOff>0</xdr:colOff>
      <xdr:row>35</xdr:row>
      <xdr:rowOff>84758</xdr:rowOff>
    </xdr:to>
    <xdr:cxnSp macro="">
      <xdr:nvCxnSpPr>
        <xdr:cNvPr id="290" name="直線コネクタ 289"/>
        <xdr:cNvCxnSpPr/>
      </xdr:nvCxnSpPr>
      <xdr:spPr>
        <a:xfrm flipV="1">
          <a:off x="9639300" y="6070890"/>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76078</xdr:rowOff>
    </xdr:from>
    <xdr:to>
      <xdr:col>50</xdr:col>
      <xdr:colOff>114300</xdr:colOff>
      <xdr:row>35</xdr:row>
      <xdr:rowOff>84758</xdr:rowOff>
    </xdr:to>
    <xdr:cxnSp macro="">
      <xdr:nvCxnSpPr>
        <xdr:cNvPr id="293" name="直線コネクタ 292"/>
        <xdr:cNvCxnSpPr/>
      </xdr:nvCxnSpPr>
      <xdr:spPr>
        <a:xfrm>
          <a:off x="8750300" y="6076828"/>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134501</xdr:rowOff>
    </xdr:from>
    <xdr:to>
      <xdr:col>45</xdr:col>
      <xdr:colOff>177800</xdr:colOff>
      <xdr:row>35</xdr:row>
      <xdr:rowOff>76078</xdr:rowOff>
    </xdr:to>
    <xdr:cxnSp macro="">
      <xdr:nvCxnSpPr>
        <xdr:cNvPr id="296" name="直線コネクタ 295"/>
        <xdr:cNvCxnSpPr/>
      </xdr:nvCxnSpPr>
      <xdr:spPr>
        <a:xfrm>
          <a:off x="7861300" y="5963801"/>
          <a:ext cx="889000" cy="1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134501</xdr:rowOff>
    </xdr:from>
    <xdr:to>
      <xdr:col>41</xdr:col>
      <xdr:colOff>50800</xdr:colOff>
      <xdr:row>35</xdr:row>
      <xdr:rowOff>125337</xdr:rowOff>
    </xdr:to>
    <xdr:cxnSp macro="">
      <xdr:nvCxnSpPr>
        <xdr:cNvPr id="299" name="直線コネクタ 298"/>
        <xdr:cNvCxnSpPr/>
      </xdr:nvCxnSpPr>
      <xdr:spPr>
        <a:xfrm flipV="1">
          <a:off x="6972300" y="5963801"/>
          <a:ext cx="889000" cy="1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19340</xdr:rowOff>
    </xdr:from>
    <xdr:to>
      <xdr:col>55</xdr:col>
      <xdr:colOff>50800</xdr:colOff>
      <xdr:row>35</xdr:row>
      <xdr:rowOff>120940</xdr:rowOff>
    </xdr:to>
    <xdr:sp macro="" textlink="">
      <xdr:nvSpPr>
        <xdr:cNvPr id="309" name="楕円 308"/>
        <xdr:cNvSpPr/>
      </xdr:nvSpPr>
      <xdr:spPr>
        <a:xfrm>
          <a:off x="104267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42217</xdr:rowOff>
    </xdr:from>
    <xdr:ext cx="599010" cy="259045"/>
    <xdr:sp macro="" textlink="">
      <xdr:nvSpPr>
        <xdr:cNvPr id="310" name="補助費等該当値テキスト"/>
        <xdr:cNvSpPr txBox="1"/>
      </xdr:nvSpPr>
      <xdr:spPr>
        <a:xfrm>
          <a:off x="10528300" y="58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33958</xdr:rowOff>
    </xdr:from>
    <xdr:to>
      <xdr:col>50</xdr:col>
      <xdr:colOff>165100</xdr:colOff>
      <xdr:row>35</xdr:row>
      <xdr:rowOff>135558</xdr:rowOff>
    </xdr:to>
    <xdr:sp macro="" textlink="">
      <xdr:nvSpPr>
        <xdr:cNvPr id="311" name="楕円 310"/>
        <xdr:cNvSpPr/>
      </xdr:nvSpPr>
      <xdr:spPr>
        <a:xfrm>
          <a:off x="9588500" y="6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152085</xdr:rowOff>
    </xdr:from>
    <xdr:ext cx="599010" cy="259045"/>
    <xdr:sp macro="" textlink="">
      <xdr:nvSpPr>
        <xdr:cNvPr id="312" name="テキスト ボックス 311"/>
        <xdr:cNvSpPr txBox="1"/>
      </xdr:nvSpPr>
      <xdr:spPr>
        <a:xfrm>
          <a:off x="9339795" y="58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25278</xdr:rowOff>
    </xdr:from>
    <xdr:to>
      <xdr:col>46</xdr:col>
      <xdr:colOff>38100</xdr:colOff>
      <xdr:row>35</xdr:row>
      <xdr:rowOff>126878</xdr:rowOff>
    </xdr:to>
    <xdr:sp macro="" textlink="">
      <xdr:nvSpPr>
        <xdr:cNvPr id="313" name="楕円 312"/>
        <xdr:cNvSpPr/>
      </xdr:nvSpPr>
      <xdr:spPr>
        <a:xfrm>
          <a:off x="8699500" y="6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143405</xdr:rowOff>
    </xdr:from>
    <xdr:ext cx="599010" cy="259045"/>
    <xdr:sp macro="" textlink="">
      <xdr:nvSpPr>
        <xdr:cNvPr id="314" name="テキスト ボックス 313"/>
        <xdr:cNvSpPr txBox="1"/>
      </xdr:nvSpPr>
      <xdr:spPr>
        <a:xfrm>
          <a:off x="8450795" y="58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83701</xdr:rowOff>
    </xdr:from>
    <xdr:to>
      <xdr:col>41</xdr:col>
      <xdr:colOff>101600</xdr:colOff>
      <xdr:row>35</xdr:row>
      <xdr:rowOff>13851</xdr:rowOff>
    </xdr:to>
    <xdr:sp macro="" textlink="">
      <xdr:nvSpPr>
        <xdr:cNvPr id="315" name="楕円 314"/>
        <xdr:cNvSpPr/>
      </xdr:nvSpPr>
      <xdr:spPr>
        <a:xfrm>
          <a:off x="7810500" y="59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30378</xdr:rowOff>
    </xdr:from>
    <xdr:ext cx="599010" cy="259045"/>
    <xdr:sp macro="" textlink="">
      <xdr:nvSpPr>
        <xdr:cNvPr id="316" name="テキスト ボックス 315"/>
        <xdr:cNvSpPr txBox="1"/>
      </xdr:nvSpPr>
      <xdr:spPr>
        <a:xfrm>
          <a:off x="7561795" y="568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74537</xdr:rowOff>
    </xdr:from>
    <xdr:to>
      <xdr:col>36</xdr:col>
      <xdr:colOff>165100</xdr:colOff>
      <xdr:row>36</xdr:row>
      <xdr:rowOff>4687</xdr:rowOff>
    </xdr:to>
    <xdr:sp macro="" textlink="">
      <xdr:nvSpPr>
        <xdr:cNvPr id="317" name="楕円 316"/>
        <xdr:cNvSpPr/>
      </xdr:nvSpPr>
      <xdr:spPr>
        <a:xfrm>
          <a:off x="6921500" y="60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21214</xdr:rowOff>
    </xdr:from>
    <xdr:ext cx="599010" cy="259045"/>
    <xdr:sp macro="" textlink="">
      <xdr:nvSpPr>
        <xdr:cNvPr id="318" name="テキスト ボックス 317"/>
        <xdr:cNvSpPr txBox="1"/>
      </xdr:nvSpPr>
      <xdr:spPr>
        <a:xfrm>
          <a:off x="6672795" y="585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107273</xdr:rowOff>
    </xdr:from>
    <xdr:to>
      <xdr:col>55</xdr:col>
      <xdr:colOff>0</xdr:colOff>
      <xdr:row>56</xdr:row>
      <xdr:rowOff>134400</xdr:rowOff>
    </xdr:to>
    <xdr:cxnSp macro="">
      <xdr:nvCxnSpPr>
        <xdr:cNvPr id="347" name="直線コネクタ 346"/>
        <xdr:cNvCxnSpPr/>
      </xdr:nvCxnSpPr>
      <xdr:spPr>
        <a:xfrm>
          <a:off x="9639300" y="9537023"/>
          <a:ext cx="838200" cy="1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107273</xdr:rowOff>
    </xdr:from>
    <xdr:to>
      <xdr:col>50</xdr:col>
      <xdr:colOff>114300</xdr:colOff>
      <xdr:row>56</xdr:row>
      <xdr:rowOff>115563</xdr:rowOff>
    </xdr:to>
    <xdr:cxnSp macro="">
      <xdr:nvCxnSpPr>
        <xdr:cNvPr id="350" name="直線コネクタ 349"/>
        <xdr:cNvCxnSpPr/>
      </xdr:nvCxnSpPr>
      <xdr:spPr>
        <a:xfrm flipV="1">
          <a:off x="8750300" y="9537023"/>
          <a:ext cx="889000" cy="17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33817</xdr:rowOff>
    </xdr:from>
    <xdr:to>
      <xdr:col>45</xdr:col>
      <xdr:colOff>177800</xdr:colOff>
      <xdr:row>56</xdr:row>
      <xdr:rowOff>115563</xdr:rowOff>
    </xdr:to>
    <xdr:cxnSp macro="">
      <xdr:nvCxnSpPr>
        <xdr:cNvPr id="353" name="直線コネクタ 352"/>
        <xdr:cNvCxnSpPr/>
      </xdr:nvCxnSpPr>
      <xdr:spPr>
        <a:xfrm>
          <a:off x="7861300" y="9463567"/>
          <a:ext cx="889000" cy="2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169681</xdr:rowOff>
    </xdr:from>
    <xdr:to>
      <xdr:col>41</xdr:col>
      <xdr:colOff>50800</xdr:colOff>
      <xdr:row>55</xdr:row>
      <xdr:rowOff>33817</xdr:rowOff>
    </xdr:to>
    <xdr:cxnSp macro="">
      <xdr:nvCxnSpPr>
        <xdr:cNvPr id="356" name="直線コネクタ 355"/>
        <xdr:cNvCxnSpPr/>
      </xdr:nvCxnSpPr>
      <xdr:spPr>
        <a:xfrm>
          <a:off x="6972300" y="9085081"/>
          <a:ext cx="889000" cy="3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83600</xdr:rowOff>
    </xdr:from>
    <xdr:to>
      <xdr:col>55</xdr:col>
      <xdr:colOff>50800</xdr:colOff>
      <xdr:row>57</xdr:row>
      <xdr:rowOff>13750</xdr:rowOff>
    </xdr:to>
    <xdr:sp macro="" textlink="">
      <xdr:nvSpPr>
        <xdr:cNvPr id="366" name="楕円 365"/>
        <xdr:cNvSpPr/>
      </xdr:nvSpPr>
      <xdr:spPr>
        <a:xfrm>
          <a:off x="10426700" y="9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106477</xdr:rowOff>
    </xdr:from>
    <xdr:ext cx="599010" cy="259045"/>
    <xdr:sp macro="" textlink="">
      <xdr:nvSpPr>
        <xdr:cNvPr id="367" name="普通建設事業費該当値テキスト"/>
        <xdr:cNvSpPr txBox="1"/>
      </xdr:nvSpPr>
      <xdr:spPr>
        <a:xfrm>
          <a:off x="10528300" y="95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56473</xdr:rowOff>
    </xdr:from>
    <xdr:to>
      <xdr:col>50</xdr:col>
      <xdr:colOff>165100</xdr:colOff>
      <xdr:row>55</xdr:row>
      <xdr:rowOff>158073</xdr:rowOff>
    </xdr:to>
    <xdr:sp macro="" textlink="">
      <xdr:nvSpPr>
        <xdr:cNvPr id="368" name="楕円 367"/>
        <xdr:cNvSpPr/>
      </xdr:nvSpPr>
      <xdr:spPr>
        <a:xfrm>
          <a:off x="9588500" y="94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3150</xdr:rowOff>
    </xdr:from>
    <xdr:ext cx="599010" cy="259045"/>
    <xdr:sp macro="" textlink="">
      <xdr:nvSpPr>
        <xdr:cNvPr id="369" name="テキスト ボックス 368"/>
        <xdr:cNvSpPr txBox="1"/>
      </xdr:nvSpPr>
      <xdr:spPr>
        <a:xfrm>
          <a:off x="9339795" y="92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64763</xdr:rowOff>
    </xdr:from>
    <xdr:to>
      <xdr:col>46</xdr:col>
      <xdr:colOff>38100</xdr:colOff>
      <xdr:row>56</xdr:row>
      <xdr:rowOff>166363</xdr:rowOff>
    </xdr:to>
    <xdr:sp macro="" textlink="">
      <xdr:nvSpPr>
        <xdr:cNvPr id="370" name="楕円 369"/>
        <xdr:cNvSpPr/>
      </xdr:nvSpPr>
      <xdr:spPr>
        <a:xfrm>
          <a:off x="8699500" y="9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11440</xdr:rowOff>
    </xdr:from>
    <xdr:ext cx="599010" cy="259045"/>
    <xdr:sp macro="" textlink="">
      <xdr:nvSpPr>
        <xdr:cNvPr id="371" name="テキスト ボックス 370"/>
        <xdr:cNvSpPr txBox="1"/>
      </xdr:nvSpPr>
      <xdr:spPr>
        <a:xfrm>
          <a:off x="8450795" y="9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154467</xdr:rowOff>
    </xdr:from>
    <xdr:to>
      <xdr:col>41</xdr:col>
      <xdr:colOff>101600</xdr:colOff>
      <xdr:row>55</xdr:row>
      <xdr:rowOff>84617</xdr:rowOff>
    </xdr:to>
    <xdr:sp macro="" textlink="">
      <xdr:nvSpPr>
        <xdr:cNvPr id="372" name="楕円 371"/>
        <xdr:cNvSpPr/>
      </xdr:nvSpPr>
      <xdr:spPr>
        <a:xfrm>
          <a:off x="7810500" y="94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101144</xdr:rowOff>
    </xdr:from>
    <xdr:ext cx="599010" cy="259045"/>
    <xdr:sp macro="" textlink="">
      <xdr:nvSpPr>
        <xdr:cNvPr id="373" name="テキスト ボックス 372"/>
        <xdr:cNvSpPr txBox="1"/>
      </xdr:nvSpPr>
      <xdr:spPr>
        <a:xfrm>
          <a:off x="7561795" y="918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118881</xdr:rowOff>
    </xdr:from>
    <xdr:to>
      <xdr:col>36</xdr:col>
      <xdr:colOff>165100</xdr:colOff>
      <xdr:row>53</xdr:row>
      <xdr:rowOff>49031</xdr:rowOff>
    </xdr:to>
    <xdr:sp macro="" textlink="">
      <xdr:nvSpPr>
        <xdr:cNvPr id="374" name="楕円 373"/>
        <xdr:cNvSpPr/>
      </xdr:nvSpPr>
      <xdr:spPr>
        <a:xfrm>
          <a:off x="6921500" y="9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65558</xdr:rowOff>
    </xdr:from>
    <xdr:ext cx="599010" cy="259045"/>
    <xdr:sp macro="" textlink="">
      <xdr:nvSpPr>
        <xdr:cNvPr id="375" name="テキスト ボックス 374"/>
        <xdr:cNvSpPr txBox="1"/>
      </xdr:nvSpPr>
      <xdr:spPr>
        <a:xfrm>
          <a:off x="6672795" y="88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40190</xdr:rowOff>
    </xdr:from>
    <xdr:to>
      <xdr:col>55</xdr:col>
      <xdr:colOff>0</xdr:colOff>
      <xdr:row>79</xdr:row>
      <xdr:rowOff>44450</xdr:rowOff>
    </xdr:to>
    <xdr:cxnSp macro="">
      <xdr:nvCxnSpPr>
        <xdr:cNvPr id="404" name="直線コネクタ 403"/>
        <xdr:cNvCxnSpPr/>
      </xdr:nvCxnSpPr>
      <xdr:spPr>
        <a:xfrm>
          <a:off x="9639300" y="13584740"/>
          <a:ext cx="8382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13954</xdr:rowOff>
    </xdr:from>
    <xdr:to>
      <xdr:col>50</xdr:col>
      <xdr:colOff>114300</xdr:colOff>
      <xdr:row>79</xdr:row>
      <xdr:rowOff>40190</xdr:rowOff>
    </xdr:to>
    <xdr:cxnSp macro="">
      <xdr:nvCxnSpPr>
        <xdr:cNvPr id="407" name="直線コネクタ 406"/>
        <xdr:cNvCxnSpPr/>
      </xdr:nvCxnSpPr>
      <xdr:spPr>
        <a:xfrm>
          <a:off x="8750300" y="13558504"/>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5611</xdr:rowOff>
    </xdr:from>
    <xdr:to>
      <xdr:col>45</xdr:col>
      <xdr:colOff>177800</xdr:colOff>
      <xdr:row>79</xdr:row>
      <xdr:rowOff>13954</xdr:rowOff>
    </xdr:to>
    <xdr:cxnSp macro="">
      <xdr:nvCxnSpPr>
        <xdr:cNvPr id="410" name="直線コネクタ 409"/>
        <xdr:cNvCxnSpPr/>
      </xdr:nvCxnSpPr>
      <xdr:spPr>
        <a:xfrm>
          <a:off x="7861300" y="1355016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71227</xdr:rowOff>
    </xdr:from>
    <xdr:to>
      <xdr:col>41</xdr:col>
      <xdr:colOff>50800</xdr:colOff>
      <xdr:row>79</xdr:row>
      <xdr:rowOff>5611</xdr:rowOff>
    </xdr:to>
    <xdr:cxnSp macro="">
      <xdr:nvCxnSpPr>
        <xdr:cNvPr id="413" name="直線コネクタ 412"/>
        <xdr:cNvCxnSpPr/>
      </xdr:nvCxnSpPr>
      <xdr:spPr>
        <a:xfrm>
          <a:off x="6972300" y="13444327"/>
          <a:ext cx="889000" cy="10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160840</xdr:rowOff>
    </xdr:from>
    <xdr:to>
      <xdr:col>50</xdr:col>
      <xdr:colOff>165100</xdr:colOff>
      <xdr:row>79</xdr:row>
      <xdr:rowOff>90990</xdr:rowOff>
    </xdr:to>
    <xdr:sp macro="" textlink="">
      <xdr:nvSpPr>
        <xdr:cNvPr id="425" name="楕円 424"/>
        <xdr:cNvSpPr/>
      </xdr:nvSpPr>
      <xdr:spPr>
        <a:xfrm>
          <a:off x="9588500" y="135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82117</xdr:rowOff>
    </xdr:from>
    <xdr:ext cx="469744" cy="259045"/>
    <xdr:sp macro="" textlink="">
      <xdr:nvSpPr>
        <xdr:cNvPr id="426" name="テキスト ボックス 425"/>
        <xdr:cNvSpPr txBox="1"/>
      </xdr:nvSpPr>
      <xdr:spPr>
        <a:xfrm>
          <a:off x="9404428" y="136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134604</xdr:rowOff>
    </xdr:from>
    <xdr:to>
      <xdr:col>46</xdr:col>
      <xdr:colOff>38100</xdr:colOff>
      <xdr:row>79</xdr:row>
      <xdr:rowOff>64754</xdr:rowOff>
    </xdr:to>
    <xdr:sp macro="" textlink="">
      <xdr:nvSpPr>
        <xdr:cNvPr id="427" name="楕円 426"/>
        <xdr:cNvSpPr/>
      </xdr:nvSpPr>
      <xdr:spPr>
        <a:xfrm>
          <a:off x="8699500" y="135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55881</xdr:rowOff>
    </xdr:from>
    <xdr:ext cx="469744" cy="259045"/>
    <xdr:sp macro="" textlink="">
      <xdr:nvSpPr>
        <xdr:cNvPr id="428" name="テキスト ボックス 427"/>
        <xdr:cNvSpPr txBox="1"/>
      </xdr:nvSpPr>
      <xdr:spPr>
        <a:xfrm>
          <a:off x="8515428" y="1360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126261</xdr:rowOff>
    </xdr:from>
    <xdr:to>
      <xdr:col>41</xdr:col>
      <xdr:colOff>101600</xdr:colOff>
      <xdr:row>79</xdr:row>
      <xdr:rowOff>56411</xdr:rowOff>
    </xdr:to>
    <xdr:sp macro="" textlink="">
      <xdr:nvSpPr>
        <xdr:cNvPr id="429" name="楕円 428"/>
        <xdr:cNvSpPr/>
      </xdr:nvSpPr>
      <xdr:spPr>
        <a:xfrm>
          <a:off x="7810500" y="13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47538</xdr:rowOff>
    </xdr:from>
    <xdr:ext cx="534377" cy="259045"/>
    <xdr:sp macro="" textlink="">
      <xdr:nvSpPr>
        <xdr:cNvPr id="430" name="テキスト ボックス 429"/>
        <xdr:cNvSpPr txBox="1"/>
      </xdr:nvSpPr>
      <xdr:spPr>
        <a:xfrm>
          <a:off x="7594111" y="135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20427</xdr:rowOff>
    </xdr:from>
    <xdr:to>
      <xdr:col>36</xdr:col>
      <xdr:colOff>165100</xdr:colOff>
      <xdr:row>78</xdr:row>
      <xdr:rowOff>122027</xdr:rowOff>
    </xdr:to>
    <xdr:sp macro="" textlink="">
      <xdr:nvSpPr>
        <xdr:cNvPr id="431" name="楕円 430"/>
        <xdr:cNvSpPr/>
      </xdr:nvSpPr>
      <xdr:spPr>
        <a:xfrm>
          <a:off x="6921500" y="133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113154</xdr:rowOff>
    </xdr:from>
    <xdr:ext cx="534377" cy="259045"/>
    <xdr:sp macro="" textlink="">
      <xdr:nvSpPr>
        <xdr:cNvPr id="432" name="テキスト ボックス 431"/>
        <xdr:cNvSpPr txBox="1"/>
      </xdr:nvSpPr>
      <xdr:spPr>
        <a:xfrm>
          <a:off x="6705111" y="134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75864</xdr:rowOff>
    </xdr:from>
    <xdr:to>
      <xdr:col>54</xdr:col>
      <xdr:colOff>189865</xdr:colOff>
      <xdr:row>97</xdr:row>
      <xdr:rowOff>160200</xdr:rowOff>
    </xdr:to>
    <xdr:cxnSp macro="">
      <xdr:nvCxnSpPr>
        <xdr:cNvPr id="452" name="直線コネクタ 451"/>
        <xdr:cNvCxnSpPr/>
      </xdr:nvCxnSpPr>
      <xdr:spPr>
        <a:xfrm flipV="1">
          <a:off x="10475595" y="15849264"/>
          <a:ext cx="1270" cy="94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164027</xdr:rowOff>
    </xdr:from>
    <xdr:ext cx="469744" cy="259045"/>
    <xdr:sp macro="" textlink="">
      <xdr:nvSpPr>
        <xdr:cNvPr id="453" name="普通建設事業費 （ うち更新整備　）最小値テキスト"/>
        <xdr:cNvSpPr txBox="1"/>
      </xdr:nvSpPr>
      <xdr:spPr>
        <a:xfrm>
          <a:off x="10528300" y="1679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160200</xdr:rowOff>
    </xdr:from>
    <xdr:to>
      <xdr:col>55</xdr:col>
      <xdr:colOff>88900</xdr:colOff>
      <xdr:row>97</xdr:row>
      <xdr:rowOff>160200</xdr:rowOff>
    </xdr:to>
    <xdr:cxnSp macro="">
      <xdr:nvCxnSpPr>
        <xdr:cNvPr id="454" name="直線コネクタ 453"/>
        <xdr:cNvCxnSpPr/>
      </xdr:nvCxnSpPr>
      <xdr:spPr>
        <a:xfrm>
          <a:off x="10388600" y="1679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22541</xdr:rowOff>
    </xdr:from>
    <xdr:ext cx="599010" cy="259045"/>
    <xdr:sp macro="" textlink="">
      <xdr:nvSpPr>
        <xdr:cNvPr id="455" name="普通建設事業費 （ うち更新整備　）最大値テキスト"/>
        <xdr:cNvSpPr txBox="1"/>
      </xdr:nvSpPr>
      <xdr:spPr>
        <a:xfrm>
          <a:off x="10528300" y="156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75864</xdr:rowOff>
    </xdr:from>
    <xdr:to>
      <xdr:col>55</xdr:col>
      <xdr:colOff>88900</xdr:colOff>
      <xdr:row>92</xdr:row>
      <xdr:rowOff>75864</xdr:rowOff>
    </xdr:to>
    <xdr:cxnSp macro="">
      <xdr:nvCxnSpPr>
        <xdr:cNvPr id="456" name="直線コネクタ 455"/>
        <xdr:cNvCxnSpPr/>
      </xdr:nvCxnSpPr>
      <xdr:spPr>
        <a:xfrm>
          <a:off x="10388600" y="15849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160959</xdr:rowOff>
    </xdr:from>
    <xdr:to>
      <xdr:col>55</xdr:col>
      <xdr:colOff>0</xdr:colOff>
      <xdr:row>95</xdr:row>
      <xdr:rowOff>74560</xdr:rowOff>
    </xdr:to>
    <xdr:cxnSp macro="">
      <xdr:nvCxnSpPr>
        <xdr:cNvPr id="457" name="直線コネクタ 456"/>
        <xdr:cNvCxnSpPr/>
      </xdr:nvCxnSpPr>
      <xdr:spPr>
        <a:xfrm>
          <a:off x="9639300" y="16105809"/>
          <a:ext cx="838200" cy="2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12040</xdr:rowOff>
    </xdr:from>
    <xdr:ext cx="534377" cy="259045"/>
    <xdr:sp macro="" textlink="">
      <xdr:nvSpPr>
        <xdr:cNvPr id="458" name="普通建設事業費 （ うち更新整備　）平均値テキスト"/>
        <xdr:cNvSpPr txBox="1"/>
      </xdr:nvSpPr>
      <xdr:spPr>
        <a:xfrm>
          <a:off x="10528300" y="16471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33613</xdr:rowOff>
    </xdr:from>
    <xdr:to>
      <xdr:col>55</xdr:col>
      <xdr:colOff>50800</xdr:colOff>
      <xdr:row>96</xdr:row>
      <xdr:rowOff>135213</xdr:rowOff>
    </xdr:to>
    <xdr:sp macro="" textlink="">
      <xdr:nvSpPr>
        <xdr:cNvPr id="459" name="フローチャート: 判断 458"/>
        <xdr:cNvSpPr/>
      </xdr:nvSpPr>
      <xdr:spPr>
        <a:xfrm>
          <a:off x="104267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160959</xdr:rowOff>
    </xdr:from>
    <xdr:to>
      <xdr:col>50</xdr:col>
      <xdr:colOff>114300</xdr:colOff>
      <xdr:row>95</xdr:row>
      <xdr:rowOff>84773</xdr:rowOff>
    </xdr:to>
    <xdr:cxnSp macro="">
      <xdr:nvCxnSpPr>
        <xdr:cNvPr id="460" name="直線コネクタ 459"/>
        <xdr:cNvCxnSpPr/>
      </xdr:nvCxnSpPr>
      <xdr:spPr>
        <a:xfrm flipV="1">
          <a:off x="8750300" y="16105809"/>
          <a:ext cx="889000" cy="2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26549</xdr:rowOff>
    </xdr:from>
    <xdr:to>
      <xdr:col>50</xdr:col>
      <xdr:colOff>165100</xdr:colOff>
      <xdr:row>96</xdr:row>
      <xdr:rowOff>128149</xdr:rowOff>
    </xdr:to>
    <xdr:sp macro="" textlink="">
      <xdr:nvSpPr>
        <xdr:cNvPr id="461" name="フローチャート: 判断 460"/>
        <xdr:cNvSpPr/>
      </xdr:nvSpPr>
      <xdr:spPr>
        <a:xfrm>
          <a:off x="9588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119276</xdr:rowOff>
    </xdr:from>
    <xdr:ext cx="534377" cy="259045"/>
    <xdr:sp macro="" textlink="">
      <xdr:nvSpPr>
        <xdr:cNvPr id="462" name="テキスト ボックス 461"/>
        <xdr:cNvSpPr txBox="1"/>
      </xdr:nvSpPr>
      <xdr:spPr>
        <a:xfrm>
          <a:off x="9372111" y="165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26829</xdr:rowOff>
    </xdr:from>
    <xdr:to>
      <xdr:col>45</xdr:col>
      <xdr:colOff>177800</xdr:colOff>
      <xdr:row>95</xdr:row>
      <xdr:rowOff>84773</xdr:rowOff>
    </xdr:to>
    <xdr:cxnSp macro="">
      <xdr:nvCxnSpPr>
        <xdr:cNvPr id="463" name="直線コネクタ 462"/>
        <xdr:cNvCxnSpPr/>
      </xdr:nvCxnSpPr>
      <xdr:spPr>
        <a:xfrm>
          <a:off x="7861300" y="15971679"/>
          <a:ext cx="889000" cy="40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59359</xdr:rowOff>
    </xdr:from>
    <xdr:to>
      <xdr:col>46</xdr:col>
      <xdr:colOff>38100</xdr:colOff>
      <xdr:row>96</xdr:row>
      <xdr:rowOff>160959</xdr:rowOff>
    </xdr:to>
    <xdr:sp macro="" textlink="">
      <xdr:nvSpPr>
        <xdr:cNvPr id="464" name="フローチャート: 判断 463"/>
        <xdr:cNvSpPr/>
      </xdr:nvSpPr>
      <xdr:spPr>
        <a:xfrm>
          <a:off x="8699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152086</xdr:rowOff>
    </xdr:from>
    <xdr:ext cx="534377" cy="259045"/>
    <xdr:sp macro="" textlink="">
      <xdr:nvSpPr>
        <xdr:cNvPr id="465" name="テキスト ボックス 464"/>
        <xdr:cNvSpPr txBox="1"/>
      </xdr:nvSpPr>
      <xdr:spPr>
        <a:xfrm>
          <a:off x="8483111" y="1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164252</xdr:rowOff>
    </xdr:from>
    <xdr:to>
      <xdr:col>41</xdr:col>
      <xdr:colOff>50800</xdr:colOff>
      <xdr:row>93</xdr:row>
      <xdr:rowOff>26829</xdr:rowOff>
    </xdr:to>
    <xdr:cxnSp macro="">
      <xdr:nvCxnSpPr>
        <xdr:cNvPr id="466" name="直線コネクタ 465"/>
        <xdr:cNvCxnSpPr/>
      </xdr:nvCxnSpPr>
      <xdr:spPr>
        <a:xfrm>
          <a:off x="6972300" y="15594752"/>
          <a:ext cx="889000" cy="37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111840</xdr:rowOff>
    </xdr:from>
    <xdr:to>
      <xdr:col>41</xdr:col>
      <xdr:colOff>101600</xdr:colOff>
      <xdr:row>97</xdr:row>
      <xdr:rowOff>41990</xdr:rowOff>
    </xdr:to>
    <xdr:sp macro="" textlink="">
      <xdr:nvSpPr>
        <xdr:cNvPr id="467" name="フローチャート: 判断 466"/>
        <xdr:cNvSpPr/>
      </xdr:nvSpPr>
      <xdr:spPr>
        <a:xfrm>
          <a:off x="7810500" y="1657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33117</xdr:rowOff>
    </xdr:from>
    <xdr:ext cx="534377" cy="259045"/>
    <xdr:sp macro="" textlink="">
      <xdr:nvSpPr>
        <xdr:cNvPr id="468" name="テキスト ボックス 467"/>
        <xdr:cNvSpPr txBox="1"/>
      </xdr:nvSpPr>
      <xdr:spPr>
        <a:xfrm>
          <a:off x="7594111" y="166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85609</xdr:rowOff>
    </xdr:from>
    <xdr:to>
      <xdr:col>36</xdr:col>
      <xdr:colOff>165100</xdr:colOff>
      <xdr:row>97</xdr:row>
      <xdr:rowOff>15759</xdr:rowOff>
    </xdr:to>
    <xdr:sp macro="" textlink="">
      <xdr:nvSpPr>
        <xdr:cNvPr id="469" name="フローチャート: 判断 468"/>
        <xdr:cNvSpPr/>
      </xdr:nvSpPr>
      <xdr:spPr>
        <a:xfrm>
          <a:off x="6921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6886</xdr:rowOff>
    </xdr:from>
    <xdr:ext cx="534377" cy="259045"/>
    <xdr:sp macro="" textlink="">
      <xdr:nvSpPr>
        <xdr:cNvPr id="470" name="テキスト ボックス 469"/>
        <xdr:cNvSpPr txBox="1"/>
      </xdr:nvSpPr>
      <xdr:spPr>
        <a:xfrm>
          <a:off x="6705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23760</xdr:rowOff>
    </xdr:from>
    <xdr:to>
      <xdr:col>55</xdr:col>
      <xdr:colOff>50800</xdr:colOff>
      <xdr:row>95</xdr:row>
      <xdr:rowOff>125360</xdr:rowOff>
    </xdr:to>
    <xdr:sp macro="" textlink="">
      <xdr:nvSpPr>
        <xdr:cNvPr id="476" name="楕円 475"/>
        <xdr:cNvSpPr/>
      </xdr:nvSpPr>
      <xdr:spPr>
        <a:xfrm>
          <a:off x="10426700" y="163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46637</xdr:rowOff>
    </xdr:from>
    <xdr:ext cx="534377" cy="259045"/>
    <xdr:sp macro="" textlink="">
      <xdr:nvSpPr>
        <xdr:cNvPr id="477" name="普通建設事業費 （ うち更新整備　）該当値テキスト"/>
        <xdr:cNvSpPr txBox="1"/>
      </xdr:nvSpPr>
      <xdr:spPr>
        <a:xfrm>
          <a:off x="10528300" y="161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110159</xdr:rowOff>
    </xdr:from>
    <xdr:to>
      <xdr:col>50</xdr:col>
      <xdr:colOff>165100</xdr:colOff>
      <xdr:row>94</xdr:row>
      <xdr:rowOff>40309</xdr:rowOff>
    </xdr:to>
    <xdr:sp macro="" textlink="">
      <xdr:nvSpPr>
        <xdr:cNvPr id="478" name="楕円 477"/>
        <xdr:cNvSpPr/>
      </xdr:nvSpPr>
      <xdr:spPr>
        <a:xfrm>
          <a:off x="9588500" y="16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56836</xdr:rowOff>
    </xdr:from>
    <xdr:ext cx="599010" cy="259045"/>
    <xdr:sp macro="" textlink="">
      <xdr:nvSpPr>
        <xdr:cNvPr id="479" name="テキスト ボックス 478"/>
        <xdr:cNvSpPr txBox="1"/>
      </xdr:nvSpPr>
      <xdr:spPr>
        <a:xfrm>
          <a:off x="9339795" y="1583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33973</xdr:rowOff>
    </xdr:from>
    <xdr:to>
      <xdr:col>46</xdr:col>
      <xdr:colOff>38100</xdr:colOff>
      <xdr:row>95</xdr:row>
      <xdr:rowOff>135573</xdr:rowOff>
    </xdr:to>
    <xdr:sp macro="" textlink="">
      <xdr:nvSpPr>
        <xdr:cNvPr id="480" name="楕円 479"/>
        <xdr:cNvSpPr/>
      </xdr:nvSpPr>
      <xdr:spPr>
        <a:xfrm>
          <a:off x="8699500" y="16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152100</xdr:rowOff>
    </xdr:from>
    <xdr:ext cx="534377" cy="259045"/>
    <xdr:sp macro="" textlink="">
      <xdr:nvSpPr>
        <xdr:cNvPr id="481" name="テキスト ボックス 480"/>
        <xdr:cNvSpPr txBox="1"/>
      </xdr:nvSpPr>
      <xdr:spPr>
        <a:xfrm>
          <a:off x="8483111" y="160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147479</xdr:rowOff>
    </xdr:from>
    <xdr:to>
      <xdr:col>41</xdr:col>
      <xdr:colOff>101600</xdr:colOff>
      <xdr:row>93</xdr:row>
      <xdr:rowOff>77629</xdr:rowOff>
    </xdr:to>
    <xdr:sp macro="" textlink="">
      <xdr:nvSpPr>
        <xdr:cNvPr id="482" name="楕円 481"/>
        <xdr:cNvSpPr/>
      </xdr:nvSpPr>
      <xdr:spPr>
        <a:xfrm>
          <a:off x="7810500" y="159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94156</xdr:rowOff>
    </xdr:from>
    <xdr:ext cx="599010" cy="259045"/>
    <xdr:sp macro="" textlink="">
      <xdr:nvSpPr>
        <xdr:cNvPr id="483" name="テキスト ボックス 482"/>
        <xdr:cNvSpPr txBox="1"/>
      </xdr:nvSpPr>
      <xdr:spPr>
        <a:xfrm>
          <a:off x="7561795" y="156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113452</xdr:rowOff>
    </xdr:from>
    <xdr:to>
      <xdr:col>36</xdr:col>
      <xdr:colOff>165100</xdr:colOff>
      <xdr:row>91</xdr:row>
      <xdr:rowOff>43602</xdr:rowOff>
    </xdr:to>
    <xdr:sp macro="" textlink="">
      <xdr:nvSpPr>
        <xdr:cNvPr id="484" name="楕円 483"/>
        <xdr:cNvSpPr/>
      </xdr:nvSpPr>
      <xdr:spPr>
        <a:xfrm>
          <a:off x="6921500" y="1554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60129</xdr:rowOff>
    </xdr:from>
    <xdr:ext cx="599010" cy="259045"/>
    <xdr:sp macro="" textlink="">
      <xdr:nvSpPr>
        <xdr:cNvPr id="485" name="テキスト ボックス 484"/>
        <xdr:cNvSpPr txBox="1"/>
      </xdr:nvSpPr>
      <xdr:spPr>
        <a:xfrm>
          <a:off x="6672795" y="1531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5" name="直線コネクタ 504"/>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6"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08"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09" name="直線コネクタ 508"/>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158897</xdr:rowOff>
    </xdr:from>
    <xdr:to>
      <xdr:col>85</xdr:col>
      <xdr:colOff>127000</xdr:colOff>
      <xdr:row>38</xdr:row>
      <xdr:rowOff>4094</xdr:rowOff>
    </xdr:to>
    <xdr:cxnSp macro="">
      <xdr:nvCxnSpPr>
        <xdr:cNvPr id="510" name="直線コネクタ 509"/>
        <xdr:cNvCxnSpPr/>
      </xdr:nvCxnSpPr>
      <xdr:spPr>
        <a:xfrm flipV="1">
          <a:off x="15481300" y="6502547"/>
          <a:ext cx="8382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1"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2" name="フローチャート: 判断 511"/>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134848</xdr:rowOff>
    </xdr:from>
    <xdr:to>
      <xdr:col>81</xdr:col>
      <xdr:colOff>50800</xdr:colOff>
      <xdr:row>38</xdr:row>
      <xdr:rowOff>4094</xdr:rowOff>
    </xdr:to>
    <xdr:cxnSp macro="">
      <xdr:nvCxnSpPr>
        <xdr:cNvPr id="513" name="直線コネクタ 512"/>
        <xdr:cNvCxnSpPr/>
      </xdr:nvCxnSpPr>
      <xdr:spPr>
        <a:xfrm>
          <a:off x="14592300" y="6307048"/>
          <a:ext cx="889000" cy="2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4" name="フローチャート: 判断 513"/>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5" name="テキスト ボックス 514"/>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134848</xdr:rowOff>
    </xdr:from>
    <xdr:to>
      <xdr:col>76</xdr:col>
      <xdr:colOff>114300</xdr:colOff>
      <xdr:row>38</xdr:row>
      <xdr:rowOff>16262</xdr:rowOff>
    </xdr:to>
    <xdr:cxnSp macro="">
      <xdr:nvCxnSpPr>
        <xdr:cNvPr id="516" name="直線コネクタ 515"/>
        <xdr:cNvCxnSpPr/>
      </xdr:nvCxnSpPr>
      <xdr:spPr>
        <a:xfrm flipV="1">
          <a:off x="13703300" y="6307048"/>
          <a:ext cx="889000" cy="2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7" name="フローチャート: 判断 516"/>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18" name="テキスト ボックス 517"/>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9147</xdr:rowOff>
    </xdr:from>
    <xdr:to>
      <xdr:col>71</xdr:col>
      <xdr:colOff>177800</xdr:colOff>
      <xdr:row>38</xdr:row>
      <xdr:rowOff>16262</xdr:rowOff>
    </xdr:to>
    <xdr:cxnSp macro="">
      <xdr:nvCxnSpPr>
        <xdr:cNvPr id="519" name="直線コネクタ 518"/>
        <xdr:cNvCxnSpPr/>
      </xdr:nvCxnSpPr>
      <xdr:spPr>
        <a:xfrm>
          <a:off x="12814300" y="6524247"/>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0" name="フローチャート: 判断 519"/>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1" name="テキスト ボックス 520"/>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2" name="フローチャート: 判断 521"/>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3" name="テキスト ボックス 522"/>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108097</xdr:rowOff>
    </xdr:from>
    <xdr:to>
      <xdr:col>85</xdr:col>
      <xdr:colOff>177800</xdr:colOff>
      <xdr:row>38</xdr:row>
      <xdr:rowOff>38247</xdr:rowOff>
    </xdr:to>
    <xdr:sp macro="" textlink="">
      <xdr:nvSpPr>
        <xdr:cNvPr id="529" name="楕円 528"/>
        <xdr:cNvSpPr/>
      </xdr:nvSpPr>
      <xdr:spPr>
        <a:xfrm>
          <a:off x="16268700" y="64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67474</xdr:rowOff>
    </xdr:from>
    <xdr:ext cx="469744" cy="259045"/>
    <xdr:sp macro="" textlink="">
      <xdr:nvSpPr>
        <xdr:cNvPr id="530" name="災害復旧事業費該当値テキスト"/>
        <xdr:cNvSpPr txBox="1"/>
      </xdr:nvSpPr>
      <xdr:spPr>
        <a:xfrm>
          <a:off x="16370300" y="62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124744</xdr:rowOff>
    </xdr:from>
    <xdr:to>
      <xdr:col>81</xdr:col>
      <xdr:colOff>101600</xdr:colOff>
      <xdr:row>38</xdr:row>
      <xdr:rowOff>54894</xdr:rowOff>
    </xdr:to>
    <xdr:sp macro="" textlink="">
      <xdr:nvSpPr>
        <xdr:cNvPr id="531" name="楕円 530"/>
        <xdr:cNvSpPr/>
      </xdr:nvSpPr>
      <xdr:spPr>
        <a:xfrm>
          <a:off x="15430500" y="64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71421</xdr:rowOff>
    </xdr:from>
    <xdr:ext cx="469744" cy="259045"/>
    <xdr:sp macro="" textlink="">
      <xdr:nvSpPr>
        <xdr:cNvPr id="532" name="テキスト ボックス 531"/>
        <xdr:cNvSpPr txBox="1"/>
      </xdr:nvSpPr>
      <xdr:spPr>
        <a:xfrm>
          <a:off x="15246428" y="62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84048</xdr:rowOff>
    </xdr:from>
    <xdr:to>
      <xdr:col>76</xdr:col>
      <xdr:colOff>165100</xdr:colOff>
      <xdr:row>37</xdr:row>
      <xdr:rowOff>14198</xdr:rowOff>
    </xdr:to>
    <xdr:sp macro="" textlink="">
      <xdr:nvSpPr>
        <xdr:cNvPr id="533" name="楕円 532"/>
        <xdr:cNvSpPr/>
      </xdr:nvSpPr>
      <xdr:spPr>
        <a:xfrm>
          <a:off x="14541500" y="62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30725</xdr:rowOff>
    </xdr:from>
    <xdr:ext cx="534377" cy="259045"/>
    <xdr:sp macro="" textlink="">
      <xdr:nvSpPr>
        <xdr:cNvPr id="534" name="テキスト ボックス 533"/>
        <xdr:cNvSpPr txBox="1"/>
      </xdr:nvSpPr>
      <xdr:spPr>
        <a:xfrm>
          <a:off x="14325111" y="60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136912</xdr:rowOff>
    </xdr:from>
    <xdr:to>
      <xdr:col>72</xdr:col>
      <xdr:colOff>38100</xdr:colOff>
      <xdr:row>38</xdr:row>
      <xdr:rowOff>67062</xdr:rowOff>
    </xdr:to>
    <xdr:sp macro="" textlink="">
      <xdr:nvSpPr>
        <xdr:cNvPr id="535" name="楕円 534"/>
        <xdr:cNvSpPr/>
      </xdr:nvSpPr>
      <xdr:spPr>
        <a:xfrm>
          <a:off x="13652500" y="64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58189</xdr:rowOff>
    </xdr:from>
    <xdr:ext cx="469744" cy="259045"/>
    <xdr:sp macro="" textlink="">
      <xdr:nvSpPr>
        <xdr:cNvPr id="536" name="テキスト ボックス 535"/>
        <xdr:cNvSpPr txBox="1"/>
      </xdr:nvSpPr>
      <xdr:spPr>
        <a:xfrm>
          <a:off x="13468428" y="65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129797</xdr:rowOff>
    </xdr:from>
    <xdr:to>
      <xdr:col>67</xdr:col>
      <xdr:colOff>101600</xdr:colOff>
      <xdr:row>38</xdr:row>
      <xdr:rowOff>59947</xdr:rowOff>
    </xdr:to>
    <xdr:sp macro="" textlink="">
      <xdr:nvSpPr>
        <xdr:cNvPr id="537" name="楕円 536"/>
        <xdr:cNvSpPr/>
      </xdr:nvSpPr>
      <xdr:spPr>
        <a:xfrm>
          <a:off x="12763500" y="64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51074</xdr:rowOff>
    </xdr:from>
    <xdr:ext cx="469744" cy="259045"/>
    <xdr:sp macro="" textlink="">
      <xdr:nvSpPr>
        <xdr:cNvPr id="538" name="テキスト ボックス 537"/>
        <xdr:cNvSpPr txBox="1"/>
      </xdr:nvSpPr>
      <xdr:spPr>
        <a:xfrm>
          <a:off x="12579428" y="656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1" name="直線コネクタ 610"/>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2"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3" name="直線コネクタ 612"/>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4"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5" name="直線コネクタ 614"/>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36982</xdr:rowOff>
    </xdr:from>
    <xdr:to>
      <xdr:col>85</xdr:col>
      <xdr:colOff>127000</xdr:colOff>
      <xdr:row>76</xdr:row>
      <xdr:rowOff>40343</xdr:rowOff>
    </xdr:to>
    <xdr:cxnSp macro="">
      <xdr:nvCxnSpPr>
        <xdr:cNvPr id="616" name="直線コネクタ 615"/>
        <xdr:cNvCxnSpPr/>
      </xdr:nvCxnSpPr>
      <xdr:spPr>
        <a:xfrm>
          <a:off x="15481300" y="13067182"/>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17"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18" name="フローチャート: 判断 617"/>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36982</xdr:rowOff>
    </xdr:from>
    <xdr:to>
      <xdr:col>81</xdr:col>
      <xdr:colOff>50800</xdr:colOff>
      <xdr:row>76</xdr:row>
      <xdr:rowOff>46507</xdr:rowOff>
    </xdr:to>
    <xdr:cxnSp macro="">
      <xdr:nvCxnSpPr>
        <xdr:cNvPr id="619" name="直線コネクタ 618"/>
        <xdr:cNvCxnSpPr/>
      </xdr:nvCxnSpPr>
      <xdr:spPr>
        <a:xfrm flipV="1">
          <a:off x="14592300" y="130671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0" name="フローチャート: 判断 619"/>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1" name="テキスト ボックス 620"/>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45357</xdr:rowOff>
    </xdr:from>
    <xdr:to>
      <xdr:col>76</xdr:col>
      <xdr:colOff>114300</xdr:colOff>
      <xdr:row>76</xdr:row>
      <xdr:rowOff>46507</xdr:rowOff>
    </xdr:to>
    <xdr:cxnSp macro="">
      <xdr:nvCxnSpPr>
        <xdr:cNvPr id="622" name="直線コネクタ 621"/>
        <xdr:cNvCxnSpPr/>
      </xdr:nvCxnSpPr>
      <xdr:spPr>
        <a:xfrm>
          <a:off x="13703300" y="1307555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3" name="フローチャート: 判断 622"/>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4" name="テキスト ボックス 623"/>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45357</xdr:rowOff>
    </xdr:from>
    <xdr:to>
      <xdr:col>71</xdr:col>
      <xdr:colOff>177800</xdr:colOff>
      <xdr:row>76</xdr:row>
      <xdr:rowOff>47895</xdr:rowOff>
    </xdr:to>
    <xdr:cxnSp macro="">
      <xdr:nvCxnSpPr>
        <xdr:cNvPr id="625" name="直線コネクタ 624"/>
        <xdr:cNvCxnSpPr/>
      </xdr:nvCxnSpPr>
      <xdr:spPr>
        <a:xfrm flipV="1">
          <a:off x="12814300" y="13075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6" name="フローチャート: 判断 625"/>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27" name="テキスト ボックス 626"/>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28" name="フローチャート: 判断 627"/>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29" name="テキスト ボックス 628"/>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160993</xdr:rowOff>
    </xdr:from>
    <xdr:to>
      <xdr:col>85</xdr:col>
      <xdr:colOff>177800</xdr:colOff>
      <xdr:row>76</xdr:row>
      <xdr:rowOff>91143</xdr:rowOff>
    </xdr:to>
    <xdr:sp macro="" textlink="">
      <xdr:nvSpPr>
        <xdr:cNvPr id="635" name="楕円 634"/>
        <xdr:cNvSpPr/>
      </xdr:nvSpPr>
      <xdr:spPr>
        <a:xfrm>
          <a:off x="16268700" y="130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12419</xdr:rowOff>
    </xdr:from>
    <xdr:ext cx="534377" cy="259045"/>
    <xdr:sp macro="" textlink="">
      <xdr:nvSpPr>
        <xdr:cNvPr id="636" name="公債費該当値テキスト"/>
        <xdr:cNvSpPr txBox="1"/>
      </xdr:nvSpPr>
      <xdr:spPr>
        <a:xfrm>
          <a:off x="16370300" y="128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157632</xdr:rowOff>
    </xdr:from>
    <xdr:to>
      <xdr:col>81</xdr:col>
      <xdr:colOff>101600</xdr:colOff>
      <xdr:row>76</xdr:row>
      <xdr:rowOff>87782</xdr:rowOff>
    </xdr:to>
    <xdr:sp macro="" textlink="">
      <xdr:nvSpPr>
        <xdr:cNvPr id="637" name="楕円 636"/>
        <xdr:cNvSpPr/>
      </xdr:nvSpPr>
      <xdr:spPr>
        <a:xfrm>
          <a:off x="154305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104309</xdr:rowOff>
    </xdr:from>
    <xdr:ext cx="534377" cy="259045"/>
    <xdr:sp macro="" textlink="">
      <xdr:nvSpPr>
        <xdr:cNvPr id="638" name="テキスト ボックス 637"/>
        <xdr:cNvSpPr txBox="1"/>
      </xdr:nvSpPr>
      <xdr:spPr>
        <a:xfrm>
          <a:off x="15214111" y="12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167157</xdr:rowOff>
    </xdr:from>
    <xdr:to>
      <xdr:col>76</xdr:col>
      <xdr:colOff>165100</xdr:colOff>
      <xdr:row>76</xdr:row>
      <xdr:rowOff>97307</xdr:rowOff>
    </xdr:to>
    <xdr:sp macro="" textlink="">
      <xdr:nvSpPr>
        <xdr:cNvPr id="639" name="楕円 638"/>
        <xdr:cNvSpPr/>
      </xdr:nvSpPr>
      <xdr:spPr>
        <a:xfrm>
          <a:off x="14541500" y="130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113834</xdr:rowOff>
    </xdr:from>
    <xdr:ext cx="534377" cy="259045"/>
    <xdr:sp macro="" textlink="">
      <xdr:nvSpPr>
        <xdr:cNvPr id="640" name="テキスト ボックス 639"/>
        <xdr:cNvSpPr txBox="1"/>
      </xdr:nvSpPr>
      <xdr:spPr>
        <a:xfrm>
          <a:off x="14325111" y="128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166007</xdr:rowOff>
    </xdr:from>
    <xdr:to>
      <xdr:col>72</xdr:col>
      <xdr:colOff>38100</xdr:colOff>
      <xdr:row>76</xdr:row>
      <xdr:rowOff>96157</xdr:rowOff>
    </xdr:to>
    <xdr:sp macro="" textlink="">
      <xdr:nvSpPr>
        <xdr:cNvPr id="641" name="楕円 640"/>
        <xdr:cNvSpPr/>
      </xdr:nvSpPr>
      <xdr:spPr>
        <a:xfrm>
          <a:off x="136525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112684</xdr:rowOff>
    </xdr:from>
    <xdr:ext cx="534377" cy="259045"/>
    <xdr:sp macro="" textlink="">
      <xdr:nvSpPr>
        <xdr:cNvPr id="642" name="テキスト ボックス 641"/>
        <xdr:cNvSpPr txBox="1"/>
      </xdr:nvSpPr>
      <xdr:spPr>
        <a:xfrm>
          <a:off x="13436111" y="127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168545</xdr:rowOff>
    </xdr:from>
    <xdr:to>
      <xdr:col>67</xdr:col>
      <xdr:colOff>101600</xdr:colOff>
      <xdr:row>76</xdr:row>
      <xdr:rowOff>98695</xdr:rowOff>
    </xdr:to>
    <xdr:sp macro="" textlink="">
      <xdr:nvSpPr>
        <xdr:cNvPr id="643" name="楕円 642"/>
        <xdr:cNvSpPr/>
      </xdr:nvSpPr>
      <xdr:spPr>
        <a:xfrm>
          <a:off x="12763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115221</xdr:rowOff>
    </xdr:from>
    <xdr:ext cx="534377" cy="259045"/>
    <xdr:sp macro="" textlink="">
      <xdr:nvSpPr>
        <xdr:cNvPr id="644" name="テキスト ボックス 643"/>
        <xdr:cNvSpPr txBox="1"/>
      </xdr:nvSpPr>
      <xdr:spPr>
        <a:xfrm>
          <a:off x="12547111" y="128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0" name="直線コネクタ 669"/>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1"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2" name="直線コネクタ 671"/>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3"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4" name="直線コネクタ 673"/>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131883</xdr:rowOff>
    </xdr:from>
    <xdr:to>
      <xdr:col>85</xdr:col>
      <xdr:colOff>127000</xdr:colOff>
      <xdr:row>99</xdr:row>
      <xdr:rowOff>52343</xdr:rowOff>
    </xdr:to>
    <xdr:cxnSp macro="">
      <xdr:nvCxnSpPr>
        <xdr:cNvPr id="675" name="直線コネクタ 674"/>
        <xdr:cNvCxnSpPr/>
      </xdr:nvCxnSpPr>
      <xdr:spPr>
        <a:xfrm>
          <a:off x="15481300" y="16933983"/>
          <a:ext cx="8382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76"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7" name="フローチャート: 判断 676"/>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65590</xdr:rowOff>
    </xdr:from>
    <xdr:to>
      <xdr:col>81</xdr:col>
      <xdr:colOff>50800</xdr:colOff>
      <xdr:row>98</xdr:row>
      <xdr:rowOff>131883</xdr:rowOff>
    </xdr:to>
    <xdr:cxnSp macro="">
      <xdr:nvCxnSpPr>
        <xdr:cNvPr id="678" name="直線コネクタ 677"/>
        <xdr:cNvCxnSpPr/>
      </xdr:nvCxnSpPr>
      <xdr:spPr>
        <a:xfrm>
          <a:off x="14592300" y="16867690"/>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79" name="フローチャート: 判断 678"/>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0" name="テキスト ボックス 679"/>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171247</xdr:rowOff>
    </xdr:from>
    <xdr:to>
      <xdr:col>76</xdr:col>
      <xdr:colOff>114300</xdr:colOff>
      <xdr:row>98</xdr:row>
      <xdr:rowOff>65590</xdr:rowOff>
    </xdr:to>
    <xdr:cxnSp macro="">
      <xdr:nvCxnSpPr>
        <xdr:cNvPr id="681" name="直線コネクタ 680"/>
        <xdr:cNvCxnSpPr/>
      </xdr:nvCxnSpPr>
      <xdr:spPr>
        <a:xfrm>
          <a:off x="13703300" y="16801897"/>
          <a:ext cx="8890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2" name="フローチャート: 判断 681"/>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3" name="テキスト ボックス 682"/>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171247</xdr:rowOff>
    </xdr:from>
    <xdr:to>
      <xdr:col>71</xdr:col>
      <xdr:colOff>177800</xdr:colOff>
      <xdr:row>98</xdr:row>
      <xdr:rowOff>114869</xdr:rowOff>
    </xdr:to>
    <xdr:cxnSp macro="">
      <xdr:nvCxnSpPr>
        <xdr:cNvPr id="684" name="直線コネクタ 683"/>
        <xdr:cNvCxnSpPr/>
      </xdr:nvCxnSpPr>
      <xdr:spPr>
        <a:xfrm flipV="1">
          <a:off x="12814300" y="16801897"/>
          <a:ext cx="889000" cy="1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5" name="フローチャート: 判断 684"/>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86" name="テキスト ボックス 685"/>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7" name="フローチャート: 判断 686"/>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88" name="テキスト ボックス 687"/>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1543</xdr:rowOff>
    </xdr:from>
    <xdr:to>
      <xdr:col>85</xdr:col>
      <xdr:colOff>177800</xdr:colOff>
      <xdr:row>99</xdr:row>
      <xdr:rowOff>103143</xdr:rowOff>
    </xdr:to>
    <xdr:sp macro="" textlink="">
      <xdr:nvSpPr>
        <xdr:cNvPr id="694" name="楕円 693"/>
        <xdr:cNvSpPr/>
      </xdr:nvSpPr>
      <xdr:spPr>
        <a:xfrm>
          <a:off x="16268700" y="169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87920</xdr:rowOff>
    </xdr:from>
    <xdr:ext cx="469744" cy="259045"/>
    <xdr:sp macro="" textlink="">
      <xdr:nvSpPr>
        <xdr:cNvPr id="695" name="積立金該当値テキスト"/>
        <xdr:cNvSpPr txBox="1"/>
      </xdr:nvSpPr>
      <xdr:spPr>
        <a:xfrm>
          <a:off x="16370300" y="168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81083</xdr:rowOff>
    </xdr:from>
    <xdr:to>
      <xdr:col>81</xdr:col>
      <xdr:colOff>101600</xdr:colOff>
      <xdr:row>99</xdr:row>
      <xdr:rowOff>11233</xdr:rowOff>
    </xdr:to>
    <xdr:sp macro="" textlink="">
      <xdr:nvSpPr>
        <xdr:cNvPr id="696" name="楕円 695"/>
        <xdr:cNvSpPr/>
      </xdr:nvSpPr>
      <xdr:spPr>
        <a:xfrm>
          <a:off x="15430500" y="168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2360</xdr:rowOff>
    </xdr:from>
    <xdr:ext cx="534377" cy="259045"/>
    <xdr:sp macro="" textlink="">
      <xdr:nvSpPr>
        <xdr:cNvPr id="697" name="テキスト ボックス 696"/>
        <xdr:cNvSpPr txBox="1"/>
      </xdr:nvSpPr>
      <xdr:spPr>
        <a:xfrm>
          <a:off x="15214111" y="169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14790</xdr:rowOff>
    </xdr:from>
    <xdr:to>
      <xdr:col>76</xdr:col>
      <xdr:colOff>165100</xdr:colOff>
      <xdr:row>98</xdr:row>
      <xdr:rowOff>116390</xdr:rowOff>
    </xdr:to>
    <xdr:sp macro="" textlink="">
      <xdr:nvSpPr>
        <xdr:cNvPr id="698" name="楕円 697"/>
        <xdr:cNvSpPr/>
      </xdr:nvSpPr>
      <xdr:spPr>
        <a:xfrm>
          <a:off x="14541500" y="168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107517</xdr:rowOff>
    </xdr:from>
    <xdr:ext cx="534377" cy="259045"/>
    <xdr:sp macro="" textlink="">
      <xdr:nvSpPr>
        <xdr:cNvPr id="699" name="テキスト ボックス 698"/>
        <xdr:cNvSpPr txBox="1"/>
      </xdr:nvSpPr>
      <xdr:spPr>
        <a:xfrm>
          <a:off x="14325111" y="169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120447</xdr:rowOff>
    </xdr:from>
    <xdr:to>
      <xdr:col>72</xdr:col>
      <xdr:colOff>38100</xdr:colOff>
      <xdr:row>98</xdr:row>
      <xdr:rowOff>50597</xdr:rowOff>
    </xdr:to>
    <xdr:sp macro="" textlink="">
      <xdr:nvSpPr>
        <xdr:cNvPr id="700" name="楕円 699"/>
        <xdr:cNvSpPr/>
      </xdr:nvSpPr>
      <xdr:spPr>
        <a:xfrm>
          <a:off x="13652500" y="167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41724</xdr:rowOff>
    </xdr:from>
    <xdr:ext cx="534377" cy="259045"/>
    <xdr:sp macro="" textlink="">
      <xdr:nvSpPr>
        <xdr:cNvPr id="701" name="テキスト ボックス 700"/>
        <xdr:cNvSpPr txBox="1"/>
      </xdr:nvSpPr>
      <xdr:spPr>
        <a:xfrm>
          <a:off x="13436111" y="16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64069</xdr:rowOff>
    </xdr:from>
    <xdr:to>
      <xdr:col>67</xdr:col>
      <xdr:colOff>101600</xdr:colOff>
      <xdr:row>98</xdr:row>
      <xdr:rowOff>165669</xdr:rowOff>
    </xdr:to>
    <xdr:sp macro="" textlink="">
      <xdr:nvSpPr>
        <xdr:cNvPr id="702" name="楕円 701"/>
        <xdr:cNvSpPr/>
      </xdr:nvSpPr>
      <xdr:spPr>
        <a:xfrm>
          <a:off x="12763500" y="168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156796</xdr:rowOff>
    </xdr:from>
    <xdr:ext cx="534377" cy="259045"/>
    <xdr:sp macro="" textlink="">
      <xdr:nvSpPr>
        <xdr:cNvPr id="703" name="テキスト ボックス 702"/>
        <xdr:cNvSpPr txBox="1"/>
      </xdr:nvSpPr>
      <xdr:spPr>
        <a:xfrm>
          <a:off x="12547111" y="169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7" name="直線コネクタ 726"/>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0"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1" name="直線コネクタ 730"/>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20733</xdr:rowOff>
    </xdr:from>
    <xdr:to>
      <xdr:col>116</xdr:col>
      <xdr:colOff>63500</xdr:colOff>
      <xdr:row>39</xdr:row>
      <xdr:rowOff>26753</xdr:rowOff>
    </xdr:to>
    <xdr:cxnSp macro="">
      <xdr:nvCxnSpPr>
        <xdr:cNvPr id="732" name="直線コネクタ 731"/>
        <xdr:cNvCxnSpPr/>
      </xdr:nvCxnSpPr>
      <xdr:spPr>
        <a:xfrm>
          <a:off x="21323300" y="6707283"/>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3"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4" name="フローチャート: 判断 733"/>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14580</xdr:rowOff>
    </xdr:from>
    <xdr:to>
      <xdr:col>111</xdr:col>
      <xdr:colOff>177800</xdr:colOff>
      <xdr:row>39</xdr:row>
      <xdr:rowOff>20733</xdr:rowOff>
    </xdr:to>
    <xdr:cxnSp macro="">
      <xdr:nvCxnSpPr>
        <xdr:cNvPr id="735" name="直線コネクタ 734"/>
        <xdr:cNvCxnSpPr/>
      </xdr:nvCxnSpPr>
      <xdr:spPr>
        <a:xfrm>
          <a:off x="20434300" y="6701130"/>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6" name="フローチャート: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7" name="テキスト ボックス 736"/>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13646</xdr:rowOff>
    </xdr:from>
    <xdr:to>
      <xdr:col>107</xdr:col>
      <xdr:colOff>50800</xdr:colOff>
      <xdr:row>39</xdr:row>
      <xdr:rowOff>14580</xdr:rowOff>
    </xdr:to>
    <xdr:cxnSp macro="">
      <xdr:nvCxnSpPr>
        <xdr:cNvPr id="738" name="直線コネクタ 737"/>
        <xdr:cNvCxnSpPr/>
      </xdr:nvCxnSpPr>
      <xdr:spPr>
        <a:xfrm>
          <a:off x="19545300" y="6700196"/>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39" name="フローチャート: 判断 738"/>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0" name="テキスト ボックス 739"/>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13646</xdr:rowOff>
    </xdr:from>
    <xdr:to>
      <xdr:col>102</xdr:col>
      <xdr:colOff>114300</xdr:colOff>
      <xdr:row>39</xdr:row>
      <xdr:rowOff>15266</xdr:rowOff>
    </xdr:to>
    <xdr:cxnSp macro="">
      <xdr:nvCxnSpPr>
        <xdr:cNvPr id="741" name="直線コネクタ 740"/>
        <xdr:cNvCxnSpPr/>
      </xdr:nvCxnSpPr>
      <xdr:spPr>
        <a:xfrm flipV="1">
          <a:off x="18656300" y="6700196"/>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2" name="フローチャート: 判断 741"/>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3" name="テキスト ボックス 742"/>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4" name="フローチャート: 判断 743"/>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5" name="テキスト ボックス 744"/>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147403</xdr:rowOff>
    </xdr:from>
    <xdr:to>
      <xdr:col>116</xdr:col>
      <xdr:colOff>114300</xdr:colOff>
      <xdr:row>39</xdr:row>
      <xdr:rowOff>77553</xdr:rowOff>
    </xdr:to>
    <xdr:sp macro="" textlink="">
      <xdr:nvSpPr>
        <xdr:cNvPr id="751" name="楕円 750"/>
        <xdr:cNvSpPr/>
      </xdr:nvSpPr>
      <xdr:spPr>
        <a:xfrm>
          <a:off x="22110700" y="6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90321</xdr:rowOff>
    </xdr:from>
    <xdr:ext cx="378565" cy="259045"/>
    <xdr:sp macro="" textlink="">
      <xdr:nvSpPr>
        <xdr:cNvPr id="752" name="投資及び出資金該当値テキスト"/>
        <xdr:cNvSpPr txBox="1"/>
      </xdr:nvSpPr>
      <xdr:spPr>
        <a:xfrm>
          <a:off x="22212300" y="660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141383</xdr:rowOff>
    </xdr:from>
    <xdr:to>
      <xdr:col>112</xdr:col>
      <xdr:colOff>38100</xdr:colOff>
      <xdr:row>39</xdr:row>
      <xdr:rowOff>71533</xdr:rowOff>
    </xdr:to>
    <xdr:sp macro="" textlink="">
      <xdr:nvSpPr>
        <xdr:cNvPr id="753" name="楕円 752"/>
        <xdr:cNvSpPr/>
      </xdr:nvSpPr>
      <xdr:spPr>
        <a:xfrm>
          <a:off x="21272500" y="66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62660</xdr:rowOff>
    </xdr:from>
    <xdr:ext cx="469744" cy="259045"/>
    <xdr:sp macro="" textlink="">
      <xdr:nvSpPr>
        <xdr:cNvPr id="754" name="テキスト ボックス 753"/>
        <xdr:cNvSpPr txBox="1"/>
      </xdr:nvSpPr>
      <xdr:spPr>
        <a:xfrm>
          <a:off x="21088428" y="67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135230</xdr:rowOff>
    </xdr:from>
    <xdr:to>
      <xdr:col>107</xdr:col>
      <xdr:colOff>101600</xdr:colOff>
      <xdr:row>39</xdr:row>
      <xdr:rowOff>65380</xdr:rowOff>
    </xdr:to>
    <xdr:sp macro="" textlink="">
      <xdr:nvSpPr>
        <xdr:cNvPr id="755" name="楕円 754"/>
        <xdr:cNvSpPr/>
      </xdr:nvSpPr>
      <xdr:spPr>
        <a:xfrm>
          <a:off x="20383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81907</xdr:rowOff>
    </xdr:from>
    <xdr:ext cx="469744" cy="259045"/>
    <xdr:sp macro="" textlink="">
      <xdr:nvSpPr>
        <xdr:cNvPr id="756" name="テキスト ボックス 755"/>
        <xdr:cNvSpPr txBox="1"/>
      </xdr:nvSpPr>
      <xdr:spPr>
        <a:xfrm>
          <a:off x="20199428" y="64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134296</xdr:rowOff>
    </xdr:from>
    <xdr:to>
      <xdr:col>102</xdr:col>
      <xdr:colOff>165100</xdr:colOff>
      <xdr:row>39</xdr:row>
      <xdr:rowOff>64446</xdr:rowOff>
    </xdr:to>
    <xdr:sp macro="" textlink="">
      <xdr:nvSpPr>
        <xdr:cNvPr id="757" name="楕円 756"/>
        <xdr:cNvSpPr/>
      </xdr:nvSpPr>
      <xdr:spPr>
        <a:xfrm>
          <a:off x="19494500" y="66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80973</xdr:rowOff>
    </xdr:from>
    <xdr:ext cx="469744" cy="259045"/>
    <xdr:sp macro="" textlink="">
      <xdr:nvSpPr>
        <xdr:cNvPr id="758" name="テキスト ボックス 757"/>
        <xdr:cNvSpPr txBox="1"/>
      </xdr:nvSpPr>
      <xdr:spPr>
        <a:xfrm>
          <a:off x="19310428" y="642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135916</xdr:rowOff>
    </xdr:from>
    <xdr:to>
      <xdr:col>98</xdr:col>
      <xdr:colOff>38100</xdr:colOff>
      <xdr:row>39</xdr:row>
      <xdr:rowOff>66066</xdr:rowOff>
    </xdr:to>
    <xdr:sp macro="" textlink="">
      <xdr:nvSpPr>
        <xdr:cNvPr id="759" name="楕円 758"/>
        <xdr:cNvSpPr/>
      </xdr:nvSpPr>
      <xdr:spPr>
        <a:xfrm>
          <a:off x="186055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82592</xdr:rowOff>
    </xdr:from>
    <xdr:ext cx="469744" cy="259045"/>
    <xdr:sp macro="" textlink="">
      <xdr:nvSpPr>
        <xdr:cNvPr id="760" name="テキスト ボックス 759"/>
        <xdr:cNvSpPr txBox="1"/>
      </xdr:nvSpPr>
      <xdr:spPr>
        <a:xfrm>
          <a:off x="18421428" y="64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6" name="直線コネクタ 785"/>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89"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0" name="直線コネクタ 789"/>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17431</xdr:rowOff>
    </xdr:from>
    <xdr:to>
      <xdr:col>116</xdr:col>
      <xdr:colOff>63500</xdr:colOff>
      <xdr:row>58</xdr:row>
      <xdr:rowOff>18117</xdr:rowOff>
    </xdr:to>
    <xdr:cxnSp macro="">
      <xdr:nvCxnSpPr>
        <xdr:cNvPr id="791" name="直線コネクタ 790"/>
        <xdr:cNvCxnSpPr/>
      </xdr:nvCxnSpPr>
      <xdr:spPr>
        <a:xfrm flipV="1">
          <a:off x="21323300" y="996153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2" name="貸付金平均値テキスト"/>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3" name="フローチャート: 判断 792"/>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14525</xdr:rowOff>
    </xdr:from>
    <xdr:to>
      <xdr:col>111</xdr:col>
      <xdr:colOff>177800</xdr:colOff>
      <xdr:row>58</xdr:row>
      <xdr:rowOff>18117</xdr:rowOff>
    </xdr:to>
    <xdr:cxnSp macro="">
      <xdr:nvCxnSpPr>
        <xdr:cNvPr id="794" name="直線コネクタ 793"/>
        <xdr:cNvCxnSpPr/>
      </xdr:nvCxnSpPr>
      <xdr:spPr>
        <a:xfrm>
          <a:off x="20434300" y="99586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5" name="フローチャート: 判断 794"/>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6" name="テキスト ボックス 795"/>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13219</xdr:rowOff>
    </xdr:from>
    <xdr:to>
      <xdr:col>107</xdr:col>
      <xdr:colOff>50800</xdr:colOff>
      <xdr:row>58</xdr:row>
      <xdr:rowOff>14525</xdr:rowOff>
    </xdr:to>
    <xdr:cxnSp macro="">
      <xdr:nvCxnSpPr>
        <xdr:cNvPr id="797" name="直線コネクタ 796"/>
        <xdr:cNvCxnSpPr/>
      </xdr:nvCxnSpPr>
      <xdr:spPr>
        <a:xfrm>
          <a:off x="19545300" y="995731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798" name="フローチャート: 判断 797"/>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799" name="テキスト ボックス 798"/>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10149</xdr:rowOff>
    </xdr:from>
    <xdr:to>
      <xdr:col>102</xdr:col>
      <xdr:colOff>114300</xdr:colOff>
      <xdr:row>58</xdr:row>
      <xdr:rowOff>13219</xdr:rowOff>
    </xdr:to>
    <xdr:cxnSp macro="">
      <xdr:nvCxnSpPr>
        <xdr:cNvPr id="800" name="直線コネクタ 799"/>
        <xdr:cNvCxnSpPr/>
      </xdr:nvCxnSpPr>
      <xdr:spPr>
        <a:xfrm>
          <a:off x="18656300" y="9954249"/>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1" name="フローチャート: 判断 800"/>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2" name="テキスト ボックス 801"/>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3" name="フローチャート: 判断 802"/>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4" name="テキスト ボックス 803"/>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138081</xdr:rowOff>
    </xdr:from>
    <xdr:to>
      <xdr:col>116</xdr:col>
      <xdr:colOff>114300</xdr:colOff>
      <xdr:row>58</xdr:row>
      <xdr:rowOff>68231</xdr:rowOff>
    </xdr:to>
    <xdr:sp macro="" textlink="">
      <xdr:nvSpPr>
        <xdr:cNvPr id="810" name="楕円 809"/>
        <xdr:cNvSpPr/>
      </xdr:nvSpPr>
      <xdr:spPr>
        <a:xfrm>
          <a:off x="22110700" y="99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160958</xdr:rowOff>
    </xdr:from>
    <xdr:ext cx="469744" cy="259045"/>
    <xdr:sp macro="" textlink="">
      <xdr:nvSpPr>
        <xdr:cNvPr id="811" name="貸付金該当値テキスト"/>
        <xdr:cNvSpPr txBox="1"/>
      </xdr:nvSpPr>
      <xdr:spPr>
        <a:xfrm>
          <a:off x="22212300" y="97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138767</xdr:rowOff>
    </xdr:from>
    <xdr:to>
      <xdr:col>112</xdr:col>
      <xdr:colOff>38100</xdr:colOff>
      <xdr:row>58</xdr:row>
      <xdr:rowOff>68917</xdr:rowOff>
    </xdr:to>
    <xdr:sp macro="" textlink="">
      <xdr:nvSpPr>
        <xdr:cNvPr id="812" name="楕円 811"/>
        <xdr:cNvSpPr/>
      </xdr:nvSpPr>
      <xdr:spPr>
        <a:xfrm>
          <a:off x="21272500" y="9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85444</xdr:rowOff>
    </xdr:from>
    <xdr:ext cx="469744" cy="259045"/>
    <xdr:sp macro="" textlink="">
      <xdr:nvSpPr>
        <xdr:cNvPr id="813" name="テキスト ボックス 812"/>
        <xdr:cNvSpPr txBox="1"/>
      </xdr:nvSpPr>
      <xdr:spPr>
        <a:xfrm>
          <a:off x="21088428" y="96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135175</xdr:rowOff>
    </xdr:from>
    <xdr:to>
      <xdr:col>107</xdr:col>
      <xdr:colOff>101600</xdr:colOff>
      <xdr:row>58</xdr:row>
      <xdr:rowOff>65325</xdr:rowOff>
    </xdr:to>
    <xdr:sp macro="" textlink="">
      <xdr:nvSpPr>
        <xdr:cNvPr id="814" name="楕円 813"/>
        <xdr:cNvSpPr/>
      </xdr:nvSpPr>
      <xdr:spPr>
        <a:xfrm>
          <a:off x="20383500" y="9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81852</xdr:rowOff>
    </xdr:from>
    <xdr:ext cx="469744" cy="259045"/>
    <xdr:sp macro="" textlink="">
      <xdr:nvSpPr>
        <xdr:cNvPr id="815" name="テキスト ボックス 814"/>
        <xdr:cNvSpPr txBox="1"/>
      </xdr:nvSpPr>
      <xdr:spPr>
        <a:xfrm>
          <a:off x="20199428" y="96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133869</xdr:rowOff>
    </xdr:from>
    <xdr:to>
      <xdr:col>102</xdr:col>
      <xdr:colOff>165100</xdr:colOff>
      <xdr:row>58</xdr:row>
      <xdr:rowOff>64019</xdr:rowOff>
    </xdr:to>
    <xdr:sp macro="" textlink="">
      <xdr:nvSpPr>
        <xdr:cNvPr id="816" name="楕円 815"/>
        <xdr:cNvSpPr/>
      </xdr:nvSpPr>
      <xdr:spPr>
        <a:xfrm>
          <a:off x="19494500" y="99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80546</xdr:rowOff>
    </xdr:from>
    <xdr:ext cx="469744" cy="259045"/>
    <xdr:sp macro="" textlink="">
      <xdr:nvSpPr>
        <xdr:cNvPr id="817" name="テキスト ボックス 816"/>
        <xdr:cNvSpPr txBox="1"/>
      </xdr:nvSpPr>
      <xdr:spPr>
        <a:xfrm>
          <a:off x="19310428" y="968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130799</xdr:rowOff>
    </xdr:from>
    <xdr:to>
      <xdr:col>98</xdr:col>
      <xdr:colOff>38100</xdr:colOff>
      <xdr:row>58</xdr:row>
      <xdr:rowOff>60949</xdr:rowOff>
    </xdr:to>
    <xdr:sp macro="" textlink="">
      <xdr:nvSpPr>
        <xdr:cNvPr id="818" name="楕円 817"/>
        <xdr:cNvSpPr/>
      </xdr:nvSpPr>
      <xdr:spPr>
        <a:xfrm>
          <a:off x="18605500" y="99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77476</xdr:rowOff>
    </xdr:from>
    <xdr:ext cx="469744" cy="259045"/>
    <xdr:sp macro="" textlink="">
      <xdr:nvSpPr>
        <xdr:cNvPr id="819" name="テキスト ボックス 818"/>
        <xdr:cNvSpPr txBox="1"/>
      </xdr:nvSpPr>
      <xdr:spPr>
        <a:xfrm>
          <a:off x="18421428" y="96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3" name="直線コネクタ 842"/>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4"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5" name="直線コネクタ 844"/>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6"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7" name="直線コネクタ 846"/>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44314</xdr:rowOff>
    </xdr:from>
    <xdr:to>
      <xdr:col>116</xdr:col>
      <xdr:colOff>63500</xdr:colOff>
      <xdr:row>76</xdr:row>
      <xdr:rowOff>93401</xdr:rowOff>
    </xdr:to>
    <xdr:cxnSp macro="">
      <xdr:nvCxnSpPr>
        <xdr:cNvPr id="848" name="直線コネクタ 847"/>
        <xdr:cNvCxnSpPr/>
      </xdr:nvCxnSpPr>
      <xdr:spPr>
        <a:xfrm flipV="1">
          <a:off x="21323300" y="13074514"/>
          <a:ext cx="838200" cy="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49"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0" name="フローチャート: 判断 849"/>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93401</xdr:rowOff>
    </xdr:from>
    <xdr:to>
      <xdr:col>111</xdr:col>
      <xdr:colOff>177800</xdr:colOff>
      <xdr:row>76</xdr:row>
      <xdr:rowOff>101478</xdr:rowOff>
    </xdr:to>
    <xdr:cxnSp macro="">
      <xdr:nvCxnSpPr>
        <xdr:cNvPr id="851" name="直線コネクタ 850"/>
        <xdr:cNvCxnSpPr/>
      </xdr:nvCxnSpPr>
      <xdr:spPr>
        <a:xfrm flipV="1">
          <a:off x="20434300" y="1312360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2" name="フローチャート: 判断 851"/>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3" name="テキスト ボックス 852"/>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101478</xdr:rowOff>
    </xdr:from>
    <xdr:to>
      <xdr:col>107</xdr:col>
      <xdr:colOff>50800</xdr:colOff>
      <xdr:row>76</xdr:row>
      <xdr:rowOff>134716</xdr:rowOff>
    </xdr:to>
    <xdr:cxnSp macro="">
      <xdr:nvCxnSpPr>
        <xdr:cNvPr id="854" name="直線コネクタ 853"/>
        <xdr:cNvCxnSpPr/>
      </xdr:nvCxnSpPr>
      <xdr:spPr>
        <a:xfrm flipV="1">
          <a:off x="19545300" y="13131678"/>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5" name="フローチャート: 判断 854"/>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56" name="テキスト ボックス 855"/>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134716</xdr:rowOff>
    </xdr:from>
    <xdr:to>
      <xdr:col>102</xdr:col>
      <xdr:colOff>114300</xdr:colOff>
      <xdr:row>76</xdr:row>
      <xdr:rowOff>144073</xdr:rowOff>
    </xdr:to>
    <xdr:cxnSp macro="">
      <xdr:nvCxnSpPr>
        <xdr:cNvPr id="857" name="直線コネクタ 856"/>
        <xdr:cNvCxnSpPr/>
      </xdr:nvCxnSpPr>
      <xdr:spPr>
        <a:xfrm flipV="1">
          <a:off x="18656300" y="1316491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58" name="フローチャート: 判断 857"/>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59" name="テキスト ボックス 858"/>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0" name="フローチャート: 判断 859"/>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1" name="テキスト ボックス 860"/>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164964</xdr:rowOff>
    </xdr:from>
    <xdr:to>
      <xdr:col>116</xdr:col>
      <xdr:colOff>114300</xdr:colOff>
      <xdr:row>76</xdr:row>
      <xdr:rowOff>95114</xdr:rowOff>
    </xdr:to>
    <xdr:sp macro="" textlink="">
      <xdr:nvSpPr>
        <xdr:cNvPr id="867" name="楕円 866"/>
        <xdr:cNvSpPr/>
      </xdr:nvSpPr>
      <xdr:spPr>
        <a:xfrm>
          <a:off x="22110700" y="13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16390</xdr:rowOff>
    </xdr:from>
    <xdr:ext cx="534377" cy="259045"/>
    <xdr:sp macro="" textlink="">
      <xdr:nvSpPr>
        <xdr:cNvPr id="868" name="繰出金該当値テキスト"/>
        <xdr:cNvSpPr txBox="1"/>
      </xdr:nvSpPr>
      <xdr:spPr>
        <a:xfrm>
          <a:off x="22212300" y="128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42601</xdr:rowOff>
    </xdr:from>
    <xdr:to>
      <xdr:col>112</xdr:col>
      <xdr:colOff>38100</xdr:colOff>
      <xdr:row>76</xdr:row>
      <xdr:rowOff>144201</xdr:rowOff>
    </xdr:to>
    <xdr:sp macro="" textlink="">
      <xdr:nvSpPr>
        <xdr:cNvPr id="869" name="楕円 868"/>
        <xdr:cNvSpPr/>
      </xdr:nvSpPr>
      <xdr:spPr>
        <a:xfrm>
          <a:off x="21272500" y="130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160728</xdr:rowOff>
    </xdr:from>
    <xdr:ext cx="534377" cy="259045"/>
    <xdr:sp macro="" textlink="">
      <xdr:nvSpPr>
        <xdr:cNvPr id="870" name="テキスト ボックス 869"/>
        <xdr:cNvSpPr txBox="1"/>
      </xdr:nvSpPr>
      <xdr:spPr>
        <a:xfrm>
          <a:off x="21056111" y="12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50678</xdr:rowOff>
    </xdr:from>
    <xdr:to>
      <xdr:col>107</xdr:col>
      <xdr:colOff>101600</xdr:colOff>
      <xdr:row>76</xdr:row>
      <xdr:rowOff>152278</xdr:rowOff>
    </xdr:to>
    <xdr:sp macro="" textlink="">
      <xdr:nvSpPr>
        <xdr:cNvPr id="871" name="楕円 870"/>
        <xdr:cNvSpPr/>
      </xdr:nvSpPr>
      <xdr:spPr>
        <a:xfrm>
          <a:off x="20383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168805</xdr:rowOff>
    </xdr:from>
    <xdr:ext cx="534377" cy="259045"/>
    <xdr:sp macro="" textlink="">
      <xdr:nvSpPr>
        <xdr:cNvPr id="872" name="テキスト ボックス 871"/>
        <xdr:cNvSpPr txBox="1"/>
      </xdr:nvSpPr>
      <xdr:spPr>
        <a:xfrm>
          <a:off x="20167111" y="128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83916</xdr:rowOff>
    </xdr:from>
    <xdr:to>
      <xdr:col>102</xdr:col>
      <xdr:colOff>165100</xdr:colOff>
      <xdr:row>77</xdr:row>
      <xdr:rowOff>14066</xdr:rowOff>
    </xdr:to>
    <xdr:sp macro="" textlink="">
      <xdr:nvSpPr>
        <xdr:cNvPr id="873" name="楕円 872"/>
        <xdr:cNvSpPr/>
      </xdr:nvSpPr>
      <xdr:spPr>
        <a:xfrm>
          <a:off x="19494500" y="131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5193</xdr:rowOff>
    </xdr:from>
    <xdr:ext cx="534377" cy="259045"/>
    <xdr:sp macro="" textlink="">
      <xdr:nvSpPr>
        <xdr:cNvPr id="874" name="テキスト ボックス 873"/>
        <xdr:cNvSpPr txBox="1"/>
      </xdr:nvSpPr>
      <xdr:spPr>
        <a:xfrm>
          <a:off x="19278111" y="132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93273</xdr:rowOff>
    </xdr:from>
    <xdr:to>
      <xdr:col>98</xdr:col>
      <xdr:colOff>38100</xdr:colOff>
      <xdr:row>77</xdr:row>
      <xdr:rowOff>23423</xdr:rowOff>
    </xdr:to>
    <xdr:sp macro="" textlink="">
      <xdr:nvSpPr>
        <xdr:cNvPr id="875" name="楕円 874"/>
        <xdr:cNvSpPr/>
      </xdr:nvSpPr>
      <xdr:spPr>
        <a:xfrm>
          <a:off x="18605500" y="131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14550</xdr:rowOff>
    </xdr:from>
    <xdr:ext cx="534377" cy="259045"/>
    <xdr:sp macro="" textlink="">
      <xdr:nvSpPr>
        <xdr:cNvPr id="876" name="テキスト ボックス 875"/>
        <xdr:cNvSpPr txBox="1"/>
      </xdr:nvSpPr>
      <xdr:spPr>
        <a:xfrm>
          <a:off x="18389111" y="1321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0" name="直線コネクタ 89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7" name="フローチャート: 判断 90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5" name="フローチャート: 判断 91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7" name="フローチャート: 判断 916"/>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8" name="テキスト ボックス 917"/>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1" name="テキスト ボックス 93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3" name="テキスト ボックス 932"/>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大雪により道路維持管理にかかる燃料費および委託料などの経費が大きく上がったため</a:t>
          </a:r>
          <a:r>
            <a:rPr kumimoji="1" lang="ja-JP" altLang="ja-JP" sz="1100">
              <a:solidFill>
                <a:schemeClr val="dk1"/>
              </a:solidFill>
              <a:effectLst/>
              <a:latin typeface="+mn-lt"/>
              <a:ea typeface="+mn-ea"/>
              <a:cs typeface="+mn-cs"/>
            </a:rPr>
            <a:t>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普通建設事業費については、公営住宅の建て替え</a:t>
          </a:r>
          <a:r>
            <a:rPr kumimoji="1" lang="ja-JP" altLang="en-US" sz="1100">
              <a:solidFill>
                <a:schemeClr val="dk1"/>
              </a:solidFill>
              <a:effectLst/>
              <a:latin typeface="+mn-lt"/>
              <a:ea typeface="+mn-ea"/>
              <a:cs typeface="+mn-cs"/>
            </a:rPr>
            <a:t>や道営経営体育成基盤整備事業</a:t>
          </a:r>
          <a:r>
            <a:rPr kumimoji="1" lang="ja-JP" altLang="ja-JP" sz="1100">
              <a:solidFill>
                <a:schemeClr val="dk1"/>
              </a:solidFill>
              <a:effectLst/>
              <a:latin typeface="+mn-lt"/>
              <a:ea typeface="+mn-ea"/>
              <a:cs typeface="+mn-cs"/>
            </a:rPr>
            <a:t>等に伴い、全国平均や類似団体と比べても高い値となっている。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10,789
10,742
237.10
7,397,367
7,058,662
323,990
4,161,981
8,410,502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137604</xdr:rowOff>
    </xdr:from>
    <xdr:to>
      <xdr:col>24</xdr:col>
      <xdr:colOff>63500</xdr:colOff>
      <xdr:row>35</xdr:row>
      <xdr:rowOff>61785</xdr:rowOff>
    </xdr:to>
    <xdr:cxnSp macro="">
      <xdr:nvCxnSpPr>
        <xdr:cNvPr id="61" name="直線コネクタ 60"/>
        <xdr:cNvCxnSpPr/>
      </xdr:nvCxnSpPr>
      <xdr:spPr>
        <a:xfrm flipV="1">
          <a:off x="3797300" y="5966904"/>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41783</xdr:rowOff>
    </xdr:from>
    <xdr:to>
      <xdr:col>19</xdr:col>
      <xdr:colOff>177800</xdr:colOff>
      <xdr:row>35</xdr:row>
      <xdr:rowOff>61785</xdr:rowOff>
    </xdr:to>
    <xdr:cxnSp macro="">
      <xdr:nvCxnSpPr>
        <xdr:cNvPr id="64" name="直線コネクタ 63"/>
        <xdr:cNvCxnSpPr/>
      </xdr:nvCxnSpPr>
      <xdr:spPr>
        <a:xfrm>
          <a:off x="2908300" y="604253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144082</xdr:rowOff>
    </xdr:from>
    <xdr:to>
      <xdr:col>15</xdr:col>
      <xdr:colOff>50800</xdr:colOff>
      <xdr:row>35</xdr:row>
      <xdr:rowOff>41783</xdr:rowOff>
    </xdr:to>
    <xdr:cxnSp macro="">
      <xdr:nvCxnSpPr>
        <xdr:cNvPr id="67" name="直線コネクタ 66"/>
        <xdr:cNvCxnSpPr/>
      </xdr:nvCxnSpPr>
      <xdr:spPr>
        <a:xfrm>
          <a:off x="2019300" y="5973382"/>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144082</xdr:rowOff>
    </xdr:from>
    <xdr:to>
      <xdr:col>10</xdr:col>
      <xdr:colOff>114300</xdr:colOff>
      <xdr:row>35</xdr:row>
      <xdr:rowOff>43497</xdr:rowOff>
    </xdr:to>
    <xdr:cxnSp macro="">
      <xdr:nvCxnSpPr>
        <xdr:cNvPr id="70" name="直線コネクタ 69"/>
        <xdr:cNvCxnSpPr/>
      </xdr:nvCxnSpPr>
      <xdr:spPr>
        <a:xfrm flipV="1">
          <a:off x="1130300" y="597338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86804</xdr:rowOff>
    </xdr:from>
    <xdr:to>
      <xdr:col>24</xdr:col>
      <xdr:colOff>114300</xdr:colOff>
      <xdr:row>35</xdr:row>
      <xdr:rowOff>16954</xdr:rowOff>
    </xdr:to>
    <xdr:sp macro="" textlink="">
      <xdr:nvSpPr>
        <xdr:cNvPr id="80" name="楕円 79"/>
        <xdr:cNvSpPr/>
      </xdr:nvSpPr>
      <xdr:spPr>
        <a:xfrm>
          <a:off x="4584700" y="5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109681</xdr:rowOff>
    </xdr:from>
    <xdr:ext cx="469744" cy="259045"/>
    <xdr:sp macro="" textlink="">
      <xdr:nvSpPr>
        <xdr:cNvPr id="81" name="議会費該当値テキスト"/>
        <xdr:cNvSpPr txBox="1"/>
      </xdr:nvSpPr>
      <xdr:spPr>
        <a:xfrm>
          <a:off x="4686300"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10985</xdr:rowOff>
    </xdr:from>
    <xdr:to>
      <xdr:col>20</xdr:col>
      <xdr:colOff>38100</xdr:colOff>
      <xdr:row>35</xdr:row>
      <xdr:rowOff>112585</xdr:rowOff>
    </xdr:to>
    <xdr:sp macro="" textlink="">
      <xdr:nvSpPr>
        <xdr:cNvPr id="82" name="楕円 81"/>
        <xdr:cNvSpPr/>
      </xdr:nvSpPr>
      <xdr:spPr>
        <a:xfrm>
          <a:off x="3746500" y="60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129112</xdr:rowOff>
    </xdr:from>
    <xdr:ext cx="469744" cy="259045"/>
    <xdr:sp macro="" textlink="">
      <xdr:nvSpPr>
        <xdr:cNvPr id="83" name="テキスト ボックス 82"/>
        <xdr:cNvSpPr txBox="1"/>
      </xdr:nvSpPr>
      <xdr:spPr>
        <a:xfrm>
          <a:off x="3562428" y="578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162433</xdr:rowOff>
    </xdr:from>
    <xdr:to>
      <xdr:col>15</xdr:col>
      <xdr:colOff>101600</xdr:colOff>
      <xdr:row>35</xdr:row>
      <xdr:rowOff>92583</xdr:rowOff>
    </xdr:to>
    <xdr:sp macro="" textlink="">
      <xdr:nvSpPr>
        <xdr:cNvPr id="84" name="楕円 83"/>
        <xdr:cNvSpPr/>
      </xdr:nvSpPr>
      <xdr:spPr>
        <a:xfrm>
          <a:off x="2857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109110</xdr:rowOff>
    </xdr:from>
    <xdr:ext cx="469744" cy="259045"/>
    <xdr:sp macro="" textlink="">
      <xdr:nvSpPr>
        <xdr:cNvPr id="85" name="テキスト ボックス 84"/>
        <xdr:cNvSpPr txBox="1"/>
      </xdr:nvSpPr>
      <xdr:spPr>
        <a:xfrm>
          <a:off x="2673428"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93282</xdr:rowOff>
    </xdr:from>
    <xdr:to>
      <xdr:col>10</xdr:col>
      <xdr:colOff>165100</xdr:colOff>
      <xdr:row>35</xdr:row>
      <xdr:rowOff>23432</xdr:rowOff>
    </xdr:to>
    <xdr:sp macro="" textlink="">
      <xdr:nvSpPr>
        <xdr:cNvPr id="86" name="楕円 85"/>
        <xdr:cNvSpPr/>
      </xdr:nvSpPr>
      <xdr:spPr>
        <a:xfrm>
          <a:off x="1968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39959</xdr:rowOff>
    </xdr:from>
    <xdr:ext cx="469744" cy="259045"/>
    <xdr:sp macro="" textlink="">
      <xdr:nvSpPr>
        <xdr:cNvPr id="87" name="テキスト ボックス 86"/>
        <xdr:cNvSpPr txBox="1"/>
      </xdr:nvSpPr>
      <xdr:spPr>
        <a:xfrm>
          <a:off x="1784428"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164147</xdr:rowOff>
    </xdr:from>
    <xdr:to>
      <xdr:col>6</xdr:col>
      <xdr:colOff>38100</xdr:colOff>
      <xdr:row>35</xdr:row>
      <xdr:rowOff>94297</xdr:rowOff>
    </xdr:to>
    <xdr:sp macro="" textlink="">
      <xdr:nvSpPr>
        <xdr:cNvPr id="88" name="楕円 87"/>
        <xdr:cNvSpPr/>
      </xdr:nvSpPr>
      <xdr:spPr>
        <a:xfrm>
          <a:off x="1079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110824</xdr:rowOff>
    </xdr:from>
    <xdr:ext cx="469744" cy="259045"/>
    <xdr:sp macro="" textlink="">
      <xdr:nvSpPr>
        <xdr:cNvPr id="89" name="テキスト ボックス 88"/>
        <xdr:cNvSpPr txBox="1"/>
      </xdr:nvSpPr>
      <xdr:spPr>
        <a:xfrm>
          <a:off x="895428"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106656</xdr:rowOff>
    </xdr:from>
    <xdr:to>
      <xdr:col>24</xdr:col>
      <xdr:colOff>63500</xdr:colOff>
      <xdr:row>58</xdr:row>
      <xdr:rowOff>130965</xdr:rowOff>
    </xdr:to>
    <xdr:cxnSp macro="">
      <xdr:nvCxnSpPr>
        <xdr:cNvPr id="122" name="直線コネクタ 121"/>
        <xdr:cNvCxnSpPr/>
      </xdr:nvCxnSpPr>
      <xdr:spPr>
        <a:xfrm>
          <a:off x="3797300" y="10050756"/>
          <a:ext cx="8382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85910</xdr:rowOff>
    </xdr:from>
    <xdr:to>
      <xdr:col>19</xdr:col>
      <xdr:colOff>177800</xdr:colOff>
      <xdr:row>58</xdr:row>
      <xdr:rowOff>106656</xdr:rowOff>
    </xdr:to>
    <xdr:cxnSp macro="">
      <xdr:nvCxnSpPr>
        <xdr:cNvPr id="125" name="直線コネクタ 124"/>
        <xdr:cNvCxnSpPr/>
      </xdr:nvCxnSpPr>
      <xdr:spPr>
        <a:xfrm>
          <a:off x="2908300" y="10030010"/>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85910</xdr:rowOff>
    </xdr:from>
    <xdr:to>
      <xdr:col>15</xdr:col>
      <xdr:colOff>50800</xdr:colOff>
      <xdr:row>58</xdr:row>
      <xdr:rowOff>87396</xdr:rowOff>
    </xdr:to>
    <xdr:cxnSp macro="">
      <xdr:nvCxnSpPr>
        <xdr:cNvPr id="128" name="直線コネクタ 127"/>
        <xdr:cNvCxnSpPr/>
      </xdr:nvCxnSpPr>
      <xdr:spPr>
        <a:xfrm flipV="1">
          <a:off x="2019300" y="1003001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21388</xdr:rowOff>
    </xdr:from>
    <xdr:to>
      <xdr:col>10</xdr:col>
      <xdr:colOff>114300</xdr:colOff>
      <xdr:row>58</xdr:row>
      <xdr:rowOff>87396</xdr:rowOff>
    </xdr:to>
    <xdr:cxnSp macro="">
      <xdr:nvCxnSpPr>
        <xdr:cNvPr id="131" name="直線コネクタ 130"/>
        <xdr:cNvCxnSpPr/>
      </xdr:nvCxnSpPr>
      <xdr:spPr>
        <a:xfrm>
          <a:off x="1130300" y="9965488"/>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80165</xdr:rowOff>
    </xdr:from>
    <xdr:to>
      <xdr:col>24</xdr:col>
      <xdr:colOff>114300</xdr:colOff>
      <xdr:row>59</xdr:row>
      <xdr:rowOff>10315</xdr:rowOff>
    </xdr:to>
    <xdr:sp macro="" textlink="">
      <xdr:nvSpPr>
        <xdr:cNvPr id="141" name="楕円 140"/>
        <xdr:cNvSpPr/>
      </xdr:nvSpPr>
      <xdr:spPr>
        <a:xfrm>
          <a:off x="4584700" y="100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166542</xdr:rowOff>
    </xdr:from>
    <xdr:ext cx="534377" cy="259045"/>
    <xdr:sp macro="" textlink="">
      <xdr:nvSpPr>
        <xdr:cNvPr id="142" name="総務費該当値テキスト"/>
        <xdr:cNvSpPr txBox="1"/>
      </xdr:nvSpPr>
      <xdr:spPr>
        <a:xfrm>
          <a:off x="4686300" y="99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55856</xdr:rowOff>
    </xdr:from>
    <xdr:to>
      <xdr:col>20</xdr:col>
      <xdr:colOff>38100</xdr:colOff>
      <xdr:row>58</xdr:row>
      <xdr:rowOff>157456</xdr:rowOff>
    </xdr:to>
    <xdr:sp macro="" textlink="">
      <xdr:nvSpPr>
        <xdr:cNvPr id="143" name="楕円 142"/>
        <xdr:cNvSpPr/>
      </xdr:nvSpPr>
      <xdr:spPr>
        <a:xfrm>
          <a:off x="3746500" y="99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148583</xdr:rowOff>
    </xdr:from>
    <xdr:ext cx="534377" cy="259045"/>
    <xdr:sp macro="" textlink="">
      <xdr:nvSpPr>
        <xdr:cNvPr id="144" name="テキスト ボックス 143"/>
        <xdr:cNvSpPr txBox="1"/>
      </xdr:nvSpPr>
      <xdr:spPr>
        <a:xfrm>
          <a:off x="3530111" y="100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35110</xdr:rowOff>
    </xdr:from>
    <xdr:to>
      <xdr:col>15</xdr:col>
      <xdr:colOff>101600</xdr:colOff>
      <xdr:row>58</xdr:row>
      <xdr:rowOff>136710</xdr:rowOff>
    </xdr:to>
    <xdr:sp macro="" textlink="">
      <xdr:nvSpPr>
        <xdr:cNvPr id="145" name="楕円 144"/>
        <xdr:cNvSpPr/>
      </xdr:nvSpPr>
      <xdr:spPr>
        <a:xfrm>
          <a:off x="2857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127837</xdr:rowOff>
    </xdr:from>
    <xdr:ext cx="534377" cy="259045"/>
    <xdr:sp macro="" textlink="">
      <xdr:nvSpPr>
        <xdr:cNvPr id="146" name="テキスト ボックス 145"/>
        <xdr:cNvSpPr txBox="1"/>
      </xdr:nvSpPr>
      <xdr:spPr>
        <a:xfrm>
          <a:off x="2641111" y="100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36596</xdr:rowOff>
    </xdr:from>
    <xdr:to>
      <xdr:col>10</xdr:col>
      <xdr:colOff>165100</xdr:colOff>
      <xdr:row>58</xdr:row>
      <xdr:rowOff>138196</xdr:rowOff>
    </xdr:to>
    <xdr:sp macro="" textlink="">
      <xdr:nvSpPr>
        <xdr:cNvPr id="147" name="楕円 146"/>
        <xdr:cNvSpPr/>
      </xdr:nvSpPr>
      <xdr:spPr>
        <a:xfrm>
          <a:off x="1968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129323</xdr:rowOff>
    </xdr:from>
    <xdr:ext cx="534377" cy="259045"/>
    <xdr:sp macro="" textlink="">
      <xdr:nvSpPr>
        <xdr:cNvPr id="148" name="テキスト ボックス 147"/>
        <xdr:cNvSpPr txBox="1"/>
      </xdr:nvSpPr>
      <xdr:spPr>
        <a:xfrm>
          <a:off x="1752111" y="100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142038</xdr:rowOff>
    </xdr:from>
    <xdr:to>
      <xdr:col>6</xdr:col>
      <xdr:colOff>38100</xdr:colOff>
      <xdr:row>58</xdr:row>
      <xdr:rowOff>72188</xdr:rowOff>
    </xdr:to>
    <xdr:sp macro="" textlink="">
      <xdr:nvSpPr>
        <xdr:cNvPr id="149" name="楕円 148"/>
        <xdr:cNvSpPr/>
      </xdr:nvSpPr>
      <xdr:spPr>
        <a:xfrm>
          <a:off x="1079500" y="99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63315</xdr:rowOff>
    </xdr:from>
    <xdr:ext cx="599010" cy="259045"/>
    <xdr:sp macro="" textlink="">
      <xdr:nvSpPr>
        <xdr:cNvPr id="150" name="テキスト ボックス 149"/>
        <xdr:cNvSpPr txBox="1"/>
      </xdr:nvSpPr>
      <xdr:spPr>
        <a:xfrm>
          <a:off x="830795" y="100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62351</xdr:rowOff>
    </xdr:from>
    <xdr:to>
      <xdr:col>24</xdr:col>
      <xdr:colOff>63500</xdr:colOff>
      <xdr:row>76</xdr:row>
      <xdr:rowOff>22409</xdr:rowOff>
    </xdr:to>
    <xdr:cxnSp macro="">
      <xdr:nvCxnSpPr>
        <xdr:cNvPr id="178" name="直線コネクタ 177"/>
        <xdr:cNvCxnSpPr/>
      </xdr:nvCxnSpPr>
      <xdr:spPr>
        <a:xfrm flipV="1">
          <a:off x="3797300" y="12921101"/>
          <a:ext cx="8382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22409</xdr:rowOff>
    </xdr:from>
    <xdr:to>
      <xdr:col>19</xdr:col>
      <xdr:colOff>177800</xdr:colOff>
      <xdr:row>76</xdr:row>
      <xdr:rowOff>90798</xdr:rowOff>
    </xdr:to>
    <xdr:cxnSp macro="">
      <xdr:nvCxnSpPr>
        <xdr:cNvPr id="181" name="直線コネクタ 180"/>
        <xdr:cNvCxnSpPr/>
      </xdr:nvCxnSpPr>
      <xdr:spPr>
        <a:xfrm flipV="1">
          <a:off x="2908300" y="13052609"/>
          <a:ext cx="889000" cy="6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90798</xdr:rowOff>
    </xdr:from>
    <xdr:to>
      <xdr:col>15</xdr:col>
      <xdr:colOff>50800</xdr:colOff>
      <xdr:row>76</xdr:row>
      <xdr:rowOff>109762</xdr:rowOff>
    </xdr:to>
    <xdr:cxnSp macro="">
      <xdr:nvCxnSpPr>
        <xdr:cNvPr id="184" name="直線コネクタ 183"/>
        <xdr:cNvCxnSpPr/>
      </xdr:nvCxnSpPr>
      <xdr:spPr>
        <a:xfrm flipV="1">
          <a:off x="2019300" y="13120998"/>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109762</xdr:rowOff>
    </xdr:from>
    <xdr:to>
      <xdr:col>10</xdr:col>
      <xdr:colOff>114300</xdr:colOff>
      <xdr:row>77</xdr:row>
      <xdr:rowOff>43971</xdr:rowOff>
    </xdr:to>
    <xdr:cxnSp macro="">
      <xdr:nvCxnSpPr>
        <xdr:cNvPr id="187" name="直線コネクタ 186"/>
        <xdr:cNvCxnSpPr/>
      </xdr:nvCxnSpPr>
      <xdr:spPr>
        <a:xfrm flipV="1">
          <a:off x="1130300" y="13139962"/>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11551</xdr:rowOff>
    </xdr:from>
    <xdr:to>
      <xdr:col>24</xdr:col>
      <xdr:colOff>114300</xdr:colOff>
      <xdr:row>75</xdr:row>
      <xdr:rowOff>113151</xdr:rowOff>
    </xdr:to>
    <xdr:sp macro="" textlink="">
      <xdr:nvSpPr>
        <xdr:cNvPr id="197" name="楕円 196"/>
        <xdr:cNvSpPr/>
      </xdr:nvSpPr>
      <xdr:spPr>
        <a:xfrm>
          <a:off x="4584700" y="128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34428</xdr:rowOff>
    </xdr:from>
    <xdr:ext cx="599010" cy="259045"/>
    <xdr:sp macro="" textlink="">
      <xdr:nvSpPr>
        <xdr:cNvPr id="198" name="民生費該当値テキスト"/>
        <xdr:cNvSpPr txBox="1"/>
      </xdr:nvSpPr>
      <xdr:spPr>
        <a:xfrm>
          <a:off x="4686300" y="1272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143060</xdr:rowOff>
    </xdr:from>
    <xdr:to>
      <xdr:col>20</xdr:col>
      <xdr:colOff>38100</xdr:colOff>
      <xdr:row>76</xdr:row>
      <xdr:rowOff>73211</xdr:rowOff>
    </xdr:to>
    <xdr:sp macro="" textlink="">
      <xdr:nvSpPr>
        <xdr:cNvPr id="199" name="楕円 198"/>
        <xdr:cNvSpPr/>
      </xdr:nvSpPr>
      <xdr:spPr>
        <a:xfrm>
          <a:off x="3746500" y="13001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64336</xdr:rowOff>
    </xdr:from>
    <xdr:ext cx="599010" cy="259045"/>
    <xdr:sp macro="" textlink="">
      <xdr:nvSpPr>
        <xdr:cNvPr id="200" name="テキスト ボックス 199"/>
        <xdr:cNvSpPr txBox="1"/>
      </xdr:nvSpPr>
      <xdr:spPr>
        <a:xfrm>
          <a:off x="3497795" y="1309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39998</xdr:rowOff>
    </xdr:from>
    <xdr:to>
      <xdr:col>15</xdr:col>
      <xdr:colOff>101600</xdr:colOff>
      <xdr:row>76</xdr:row>
      <xdr:rowOff>141598</xdr:rowOff>
    </xdr:to>
    <xdr:sp macro="" textlink="">
      <xdr:nvSpPr>
        <xdr:cNvPr id="201" name="楕円 200"/>
        <xdr:cNvSpPr/>
      </xdr:nvSpPr>
      <xdr:spPr>
        <a:xfrm>
          <a:off x="2857500" y="130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132725</xdr:rowOff>
    </xdr:from>
    <xdr:ext cx="599010" cy="259045"/>
    <xdr:sp macro="" textlink="">
      <xdr:nvSpPr>
        <xdr:cNvPr id="202" name="テキスト ボックス 201"/>
        <xdr:cNvSpPr txBox="1"/>
      </xdr:nvSpPr>
      <xdr:spPr>
        <a:xfrm>
          <a:off x="2608795" y="1316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58962</xdr:rowOff>
    </xdr:from>
    <xdr:to>
      <xdr:col>10</xdr:col>
      <xdr:colOff>165100</xdr:colOff>
      <xdr:row>76</xdr:row>
      <xdr:rowOff>160562</xdr:rowOff>
    </xdr:to>
    <xdr:sp macro="" textlink="">
      <xdr:nvSpPr>
        <xdr:cNvPr id="203" name="楕円 202"/>
        <xdr:cNvSpPr/>
      </xdr:nvSpPr>
      <xdr:spPr>
        <a:xfrm>
          <a:off x="1968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151689</xdr:rowOff>
    </xdr:from>
    <xdr:ext cx="599010" cy="259045"/>
    <xdr:sp macro="" textlink="">
      <xdr:nvSpPr>
        <xdr:cNvPr id="204" name="テキスト ボックス 203"/>
        <xdr:cNvSpPr txBox="1"/>
      </xdr:nvSpPr>
      <xdr:spPr>
        <a:xfrm>
          <a:off x="1719795"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164621</xdr:rowOff>
    </xdr:from>
    <xdr:to>
      <xdr:col>6</xdr:col>
      <xdr:colOff>38100</xdr:colOff>
      <xdr:row>77</xdr:row>
      <xdr:rowOff>94771</xdr:rowOff>
    </xdr:to>
    <xdr:sp macro="" textlink="">
      <xdr:nvSpPr>
        <xdr:cNvPr id="205" name="楕円 204"/>
        <xdr:cNvSpPr/>
      </xdr:nvSpPr>
      <xdr:spPr>
        <a:xfrm>
          <a:off x="1079500" y="131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85898</xdr:rowOff>
    </xdr:from>
    <xdr:ext cx="599010" cy="259045"/>
    <xdr:sp macro="" textlink="">
      <xdr:nvSpPr>
        <xdr:cNvPr id="206" name="テキスト ボックス 205"/>
        <xdr:cNvSpPr txBox="1"/>
      </xdr:nvSpPr>
      <xdr:spPr>
        <a:xfrm>
          <a:off x="830795" y="1328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128324</xdr:rowOff>
    </xdr:from>
    <xdr:to>
      <xdr:col>24</xdr:col>
      <xdr:colOff>63500</xdr:colOff>
      <xdr:row>95</xdr:row>
      <xdr:rowOff>152220</xdr:rowOff>
    </xdr:to>
    <xdr:cxnSp macro="">
      <xdr:nvCxnSpPr>
        <xdr:cNvPr id="235" name="直線コネクタ 234"/>
        <xdr:cNvCxnSpPr/>
      </xdr:nvCxnSpPr>
      <xdr:spPr>
        <a:xfrm flipV="1">
          <a:off x="3797300" y="16416074"/>
          <a:ext cx="8382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125465</xdr:rowOff>
    </xdr:from>
    <xdr:to>
      <xdr:col>19</xdr:col>
      <xdr:colOff>177800</xdr:colOff>
      <xdr:row>95</xdr:row>
      <xdr:rowOff>152220</xdr:rowOff>
    </xdr:to>
    <xdr:cxnSp macro="">
      <xdr:nvCxnSpPr>
        <xdr:cNvPr id="238" name="直線コネクタ 237"/>
        <xdr:cNvCxnSpPr/>
      </xdr:nvCxnSpPr>
      <xdr:spPr>
        <a:xfrm>
          <a:off x="2908300" y="16413215"/>
          <a:ext cx="889000" cy="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125465</xdr:rowOff>
    </xdr:from>
    <xdr:to>
      <xdr:col>15</xdr:col>
      <xdr:colOff>50800</xdr:colOff>
      <xdr:row>95</xdr:row>
      <xdr:rowOff>156105</xdr:rowOff>
    </xdr:to>
    <xdr:cxnSp macro="">
      <xdr:nvCxnSpPr>
        <xdr:cNvPr id="241" name="直線コネクタ 240"/>
        <xdr:cNvCxnSpPr/>
      </xdr:nvCxnSpPr>
      <xdr:spPr>
        <a:xfrm flipV="1">
          <a:off x="2019300" y="16413215"/>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156105</xdr:rowOff>
    </xdr:from>
    <xdr:to>
      <xdr:col>10</xdr:col>
      <xdr:colOff>114300</xdr:colOff>
      <xdr:row>96</xdr:row>
      <xdr:rowOff>21811</xdr:rowOff>
    </xdr:to>
    <xdr:cxnSp macro="">
      <xdr:nvCxnSpPr>
        <xdr:cNvPr id="244" name="直線コネクタ 243"/>
        <xdr:cNvCxnSpPr/>
      </xdr:nvCxnSpPr>
      <xdr:spPr>
        <a:xfrm flipV="1">
          <a:off x="1130300" y="16443855"/>
          <a:ext cx="889000" cy="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77524</xdr:rowOff>
    </xdr:from>
    <xdr:to>
      <xdr:col>24</xdr:col>
      <xdr:colOff>114300</xdr:colOff>
      <xdr:row>96</xdr:row>
      <xdr:rowOff>7674</xdr:rowOff>
    </xdr:to>
    <xdr:sp macro="" textlink="">
      <xdr:nvSpPr>
        <xdr:cNvPr id="254" name="楕円 253"/>
        <xdr:cNvSpPr/>
      </xdr:nvSpPr>
      <xdr:spPr>
        <a:xfrm>
          <a:off x="4584700" y="163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100401</xdr:rowOff>
    </xdr:from>
    <xdr:ext cx="534377" cy="259045"/>
    <xdr:sp macro="" textlink="">
      <xdr:nvSpPr>
        <xdr:cNvPr id="255" name="衛生費該当値テキスト"/>
        <xdr:cNvSpPr txBox="1"/>
      </xdr:nvSpPr>
      <xdr:spPr>
        <a:xfrm>
          <a:off x="4686300" y="162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101420</xdr:rowOff>
    </xdr:from>
    <xdr:to>
      <xdr:col>20</xdr:col>
      <xdr:colOff>38100</xdr:colOff>
      <xdr:row>96</xdr:row>
      <xdr:rowOff>31570</xdr:rowOff>
    </xdr:to>
    <xdr:sp macro="" textlink="">
      <xdr:nvSpPr>
        <xdr:cNvPr id="256" name="楕円 255"/>
        <xdr:cNvSpPr/>
      </xdr:nvSpPr>
      <xdr:spPr>
        <a:xfrm>
          <a:off x="3746500" y="163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48097</xdr:rowOff>
    </xdr:from>
    <xdr:ext cx="534377" cy="259045"/>
    <xdr:sp macro="" textlink="">
      <xdr:nvSpPr>
        <xdr:cNvPr id="257" name="テキスト ボックス 256"/>
        <xdr:cNvSpPr txBox="1"/>
      </xdr:nvSpPr>
      <xdr:spPr>
        <a:xfrm>
          <a:off x="3530111" y="1616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74665</xdr:rowOff>
    </xdr:from>
    <xdr:to>
      <xdr:col>15</xdr:col>
      <xdr:colOff>101600</xdr:colOff>
      <xdr:row>96</xdr:row>
      <xdr:rowOff>4815</xdr:rowOff>
    </xdr:to>
    <xdr:sp macro="" textlink="">
      <xdr:nvSpPr>
        <xdr:cNvPr id="258" name="楕円 257"/>
        <xdr:cNvSpPr/>
      </xdr:nvSpPr>
      <xdr:spPr>
        <a:xfrm>
          <a:off x="2857500" y="163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21342</xdr:rowOff>
    </xdr:from>
    <xdr:ext cx="534377" cy="259045"/>
    <xdr:sp macro="" textlink="">
      <xdr:nvSpPr>
        <xdr:cNvPr id="259" name="テキスト ボックス 258"/>
        <xdr:cNvSpPr txBox="1"/>
      </xdr:nvSpPr>
      <xdr:spPr>
        <a:xfrm>
          <a:off x="2641111" y="161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105305</xdr:rowOff>
    </xdr:from>
    <xdr:to>
      <xdr:col>10</xdr:col>
      <xdr:colOff>165100</xdr:colOff>
      <xdr:row>96</xdr:row>
      <xdr:rowOff>35455</xdr:rowOff>
    </xdr:to>
    <xdr:sp macro="" textlink="">
      <xdr:nvSpPr>
        <xdr:cNvPr id="260" name="楕円 259"/>
        <xdr:cNvSpPr/>
      </xdr:nvSpPr>
      <xdr:spPr>
        <a:xfrm>
          <a:off x="1968500" y="163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51982</xdr:rowOff>
    </xdr:from>
    <xdr:ext cx="534377" cy="259045"/>
    <xdr:sp macro="" textlink="">
      <xdr:nvSpPr>
        <xdr:cNvPr id="261" name="テキスト ボックス 260"/>
        <xdr:cNvSpPr txBox="1"/>
      </xdr:nvSpPr>
      <xdr:spPr>
        <a:xfrm>
          <a:off x="1752111" y="161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142461</xdr:rowOff>
    </xdr:from>
    <xdr:to>
      <xdr:col>6</xdr:col>
      <xdr:colOff>38100</xdr:colOff>
      <xdr:row>96</xdr:row>
      <xdr:rowOff>72611</xdr:rowOff>
    </xdr:to>
    <xdr:sp macro="" textlink="">
      <xdr:nvSpPr>
        <xdr:cNvPr id="262" name="楕円 261"/>
        <xdr:cNvSpPr/>
      </xdr:nvSpPr>
      <xdr:spPr>
        <a:xfrm>
          <a:off x="1079500" y="16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89138</xdr:rowOff>
    </xdr:from>
    <xdr:ext cx="534377" cy="259045"/>
    <xdr:sp macro="" textlink="">
      <xdr:nvSpPr>
        <xdr:cNvPr id="263" name="テキスト ボックス 262"/>
        <xdr:cNvSpPr txBox="1"/>
      </xdr:nvSpPr>
      <xdr:spPr>
        <a:xfrm>
          <a:off x="863111" y="162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125526</xdr:rowOff>
    </xdr:from>
    <xdr:to>
      <xdr:col>55</xdr:col>
      <xdr:colOff>0</xdr:colOff>
      <xdr:row>38</xdr:row>
      <xdr:rowOff>126898</xdr:rowOff>
    </xdr:to>
    <xdr:cxnSp macro="">
      <xdr:nvCxnSpPr>
        <xdr:cNvPr id="290" name="直線コネクタ 289"/>
        <xdr:cNvCxnSpPr/>
      </xdr:nvCxnSpPr>
      <xdr:spPr>
        <a:xfrm flipV="1">
          <a:off x="9639300" y="66406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126441</xdr:rowOff>
    </xdr:from>
    <xdr:to>
      <xdr:col>50</xdr:col>
      <xdr:colOff>114300</xdr:colOff>
      <xdr:row>38</xdr:row>
      <xdr:rowOff>126898</xdr:rowOff>
    </xdr:to>
    <xdr:cxnSp macro="">
      <xdr:nvCxnSpPr>
        <xdr:cNvPr id="293" name="直線コネクタ 292"/>
        <xdr:cNvCxnSpPr/>
      </xdr:nvCxnSpPr>
      <xdr:spPr>
        <a:xfrm>
          <a:off x="8750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126441</xdr:rowOff>
    </xdr:from>
    <xdr:to>
      <xdr:col>45</xdr:col>
      <xdr:colOff>177800</xdr:colOff>
      <xdr:row>38</xdr:row>
      <xdr:rowOff>127356</xdr:rowOff>
    </xdr:to>
    <xdr:cxnSp macro="">
      <xdr:nvCxnSpPr>
        <xdr:cNvPr id="296" name="直線コネクタ 295"/>
        <xdr:cNvCxnSpPr/>
      </xdr:nvCxnSpPr>
      <xdr:spPr>
        <a:xfrm flipV="1">
          <a:off x="7861300" y="664154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127356</xdr:rowOff>
    </xdr:from>
    <xdr:to>
      <xdr:col>41</xdr:col>
      <xdr:colOff>50800</xdr:colOff>
      <xdr:row>38</xdr:row>
      <xdr:rowOff>128956</xdr:rowOff>
    </xdr:to>
    <xdr:cxnSp macro="">
      <xdr:nvCxnSpPr>
        <xdr:cNvPr id="299" name="直線コネクタ 298"/>
        <xdr:cNvCxnSpPr/>
      </xdr:nvCxnSpPr>
      <xdr:spPr>
        <a:xfrm flipV="1">
          <a:off x="6972300" y="664245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74726</xdr:rowOff>
    </xdr:from>
    <xdr:to>
      <xdr:col>55</xdr:col>
      <xdr:colOff>50800</xdr:colOff>
      <xdr:row>39</xdr:row>
      <xdr:rowOff>4876</xdr:rowOff>
    </xdr:to>
    <xdr:sp macro="" textlink="">
      <xdr:nvSpPr>
        <xdr:cNvPr id="309" name="楕円 308"/>
        <xdr:cNvSpPr/>
      </xdr:nvSpPr>
      <xdr:spPr>
        <a:xfrm>
          <a:off x="104267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161103</xdr:rowOff>
    </xdr:from>
    <xdr:ext cx="313932" cy="259045"/>
    <xdr:sp macro="" textlink="">
      <xdr:nvSpPr>
        <xdr:cNvPr id="310" name="労働費該当値テキスト"/>
        <xdr:cNvSpPr txBox="1"/>
      </xdr:nvSpPr>
      <xdr:spPr>
        <a:xfrm>
          <a:off x="10528300" y="6504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76098</xdr:rowOff>
    </xdr:from>
    <xdr:to>
      <xdr:col>50</xdr:col>
      <xdr:colOff>165100</xdr:colOff>
      <xdr:row>39</xdr:row>
      <xdr:rowOff>6248</xdr:rowOff>
    </xdr:to>
    <xdr:sp macro="" textlink="">
      <xdr:nvSpPr>
        <xdr:cNvPr id="311" name="楕円 310"/>
        <xdr:cNvSpPr/>
      </xdr:nvSpPr>
      <xdr:spPr>
        <a:xfrm>
          <a:off x="9588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168825</xdr:rowOff>
    </xdr:from>
    <xdr:ext cx="313932" cy="259045"/>
    <xdr:sp macro="" textlink="">
      <xdr:nvSpPr>
        <xdr:cNvPr id="312" name="テキスト ボックス 311"/>
        <xdr:cNvSpPr txBox="1"/>
      </xdr:nvSpPr>
      <xdr:spPr>
        <a:xfrm>
          <a:off x="9482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75641</xdr:rowOff>
    </xdr:from>
    <xdr:to>
      <xdr:col>46</xdr:col>
      <xdr:colOff>38100</xdr:colOff>
      <xdr:row>39</xdr:row>
      <xdr:rowOff>5791</xdr:rowOff>
    </xdr:to>
    <xdr:sp macro="" textlink="">
      <xdr:nvSpPr>
        <xdr:cNvPr id="313" name="楕円 312"/>
        <xdr:cNvSpPr/>
      </xdr:nvSpPr>
      <xdr:spPr>
        <a:xfrm>
          <a:off x="8699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168368</xdr:rowOff>
    </xdr:from>
    <xdr:ext cx="313932" cy="259045"/>
    <xdr:sp macro="" textlink="">
      <xdr:nvSpPr>
        <xdr:cNvPr id="314" name="テキスト ボックス 313"/>
        <xdr:cNvSpPr txBox="1"/>
      </xdr:nvSpPr>
      <xdr:spPr>
        <a:xfrm>
          <a:off x="8593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76556</xdr:rowOff>
    </xdr:from>
    <xdr:to>
      <xdr:col>41</xdr:col>
      <xdr:colOff>101600</xdr:colOff>
      <xdr:row>39</xdr:row>
      <xdr:rowOff>6706</xdr:rowOff>
    </xdr:to>
    <xdr:sp macro="" textlink="">
      <xdr:nvSpPr>
        <xdr:cNvPr id="315" name="楕円 314"/>
        <xdr:cNvSpPr/>
      </xdr:nvSpPr>
      <xdr:spPr>
        <a:xfrm>
          <a:off x="7810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169283</xdr:rowOff>
    </xdr:from>
    <xdr:ext cx="313932" cy="259045"/>
    <xdr:sp macro="" textlink="">
      <xdr:nvSpPr>
        <xdr:cNvPr id="316" name="テキスト ボックス 315"/>
        <xdr:cNvSpPr txBox="1"/>
      </xdr:nvSpPr>
      <xdr:spPr>
        <a:xfrm>
          <a:off x="7704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78156</xdr:rowOff>
    </xdr:from>
    <xdr:to>
      <xdr:col>36</xdr:col>
      <xdr:colOff>165100</xdr:colOff>
      <xdr:row>39</xdr:row>
      <xdr:rowOff>8306</xdr:rowOff>
    </xdr:to>
    <xdr:sp macro="" textlink="">
      <xdr:nvSpPr>
        <xdr:cNvPr id="317" name="楕円 316"/>
        <xdr:cNvSpPr/>
      </xdr:nvSpPr>
      <xdr:spPr>
        <a:xfrm>
          <a:off x="6921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170883</xdr:rowOff>
    </xdr:from>
    <xdr:ext cx="313932" cy="259045"/>
    <xdr:sp macro="" textlink="">
      <xdr:nvSpPr>
        <xdr:cNvPr id="318" name="テキスト ボックス 317"/>
        <xdr:cNvSpPr txBox="1"/>
      </xdr:nvSpPr>
      <xdr:spPr>
        <a:xfrm>
          <a:off x="6815333" y="66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4940</xdr:rowOff>
    </xdr:from>
    <xdr:to>
      <xdr:col>55</xdr:col>
      <xdr:colOff>0</xdr:colOff>
      <xdr:row>54</xdr:row>
      <xdr:rowOff>125895</xdr:rowOff>
    </xdr:to>
    <xdr:cxnSp macro="">
      <xdr:nvCxnSpPr>
        <xdr:cNvPr id="347" name="直線コネクタ 346"/>
        <xdr:cNvCxnSpPr/>
      </xdr:nvCxnSpPr>
      <xdr:spPr>
        <a:xfrm>
          <a:off x="9639300" y="9263240"/>
          <a:ext cx="838200" cy="1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141186</xdr:rowOff>
    </xdr:from>
    <xdr:to>
      <xdr:col>50</xdr:col>
      <xdr:colOff>114300</xdr:colOff>
      <xdr:row>54</xdr:row>
      <xdr:rowOff>4940</xdr:rowOff>
    </xdr:to>
    <xdr:cxnSp macro="">
      <xdr:nvCxnSpPr>
        <xdr:cNvPr id="350" name="直線コネクタ 349"/>
        <xdr:cNvCxnSpPr/>
      </xdr:nvCxnSpPr>
      <xdr:spPr>
        <a:xfrm>
          <a:off x="8750300" y="922803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141186</xdr:rowOff>
    </xdr:from>
    <xdr:to>
      <xdr:col>45</xdr:col>
      <xdr:colOff>177800</xdr:colOff>
      <xdr:row>54</xdr:row>
      <xdr:rowOff>127216</xdr:rowOff>
    </xdr:to>
    <xdr:cxnSp macro="">
      <xdr:nvCxnSpPr>
        <xdr:cNvPr id="353" name="直線コネクタ 352"/>
        <xdr:cNvCxnSpPr/>
      </xdr:nvCxnSpPr>
      <xdr:spPr>
        <a:xfrm flipV="1">
          <a:off x="7861300" y="9228036"/>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127216</xdr:rowOff>
    </xdr:from>
    <xdr:to>
      <xdr:col>41</xdr:col>
      <xdr:colOff>50800</xdr:colOff>
      <xdr:row>55</xdr:row>
      <xdr:rowOff>14288</xdr:rowOff>
    </xdr:to>
    <xdr:cxnSp macro="">
      <xdr:nvCxnSpPr>
        <xdr:cNvPr id="356" name="直線コネクタ 355"/>
        <xdr:cNvCxnSpPr/>
      </xdr:nvCxnSpPr>
      <xdr:spPr>
        <a:xfrm flipV="1">
          <a:off x="6972300" y="938551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75095</xdr:rowOff>
    </xdr:from>
    <xdr:to>
      <xdr:col>55</xdr:col>
      <xdr:colOff>50800</xdr:colOff>
      <xdr:row>55</xdr:row>
      <xdr:rowOff>5245</xdr:rowOff>
    </xdr:to>
    <xdr:sp macro="" textlink="">
      <xdr:nvSpPr>
        <xdr:cNvPr id="366" name="楕円 365"/>
        <xdr:cNvSpPr/>
      </xdr:nvSpPr>
      <xdr:spPr>
        <a:xfrm>
          <a:off x="10426700" y="93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97972</xdr:rowOff>
    </xdr:from>
    <xdr:ext cx="534377" cy="259045"/>
    <xdr:sp macro="" textlink="">
      <xdr:nvSpPr>
        <xdr:cNvPr id="367" name="農林水産業費該当値テキスト"/>
        <xdr:cNvSpPr txBox="1"/>
      </xdr:nvSpPr>
      <xdr:spPr>
        <a:xfrm>
          <a:off x="10528300" y="91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125590</xdr:rowOff>
    </xdr:from>
    <xdr:to>
      <xdr:col>50</xdr:col>
      <xdr:colOff>165100</xdr:colOff>
      <xdr:row>54</xdr:row>
      <xdr:rowOff>55740</xdr:rowOff>
    </xdr:to>
    <xdr:sp macro="" textlink="">
      <xdr:nvSpPr>
        <xdr:cNvPr id="368" name="楕円 367"/>
        <xdr:cNvSpPr/>
      </xdr:nvSpPr>
      <xdr:spPr>
        <a:xfrm>
          <a:off x="9588500" y="92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72267</xdr:rowOff>
    </xdr:from>
    <xdr:ext cx="534377" cy="259045"/>
    <xdr:sp macro="" textlink="">
      <xdr:nvSpPr>
        <xdr:cNvPr id="369" name="テキスト ボックス 368"/>
        <xdr:cNvSpPr txBox="1"/>
      </xdr:nvSpPr>
      <xdr:spPr>
        <a:xfrm>
          <a:off x="9372111" y="89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90386</xdr:rowOff>
    </xdr:from>
    <xdr:to>
      <xdr:col>46</xdr:col>
      <xdr:colOff>38100</xdr:colOff>
      <xdr:row>54</xdr:row>
      <xdr:rowOff>20536</xdr:rowOff>
    </xdr:to>
    <xdr:sp macro="" textlink="">
      <xdr:nvSpPr>
        <xdr:cNvPr id="370" name="楕円 369"/>
        <xdr:cNvSpPr/>
      </xdr:nvSpPr>
      <xdr:spPr>
        <a:xfrm>
          <a:off x="8699500" y="91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37063</xdr:rowOff>
    </xdr:from>
    <xdr:ext cx="534377" cy="259045"/>
    <xdr:sp macro="" textlink="">
      <xdr:nvSpPr>
        <xdr:cNvPr id="371" name="テキスト ボックス 370"/>
        <xdr:cNvSpPr txBox="1"/>
      </xdr:nvSpPr>
      <xdr:spPr>
        <a:xfrm>
          <a:off x="8483111" y="89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76416</xdr:rowOff>
    </xdr:from>
    <xdr:to>
      <xdr:col>41</xdr:col>
      <xdr:colOff>101600</xdr:colOff>
      <xdr:row>55</xdr:row>
      <xdr:rowOff>6566</xdr:rowOff>
    </xdr:to>
    <xdr:sp macro="" textlink="">
      <xdr:nvSpPr>
        <xdr:cNvPr id="372" name="楕円 371"/>
        <xdr:cNvSpPr/>
      </xdr:nvSpPr>
      <xdr:spPr>
        <a:xfrm>
          <a:off x="7810500" y="93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23093</xdr:rowOff>
    </xdr:from>
    <xdr:ext cx="534377" cy="259045"/>
    <xdr:sp macro="" textlink="">
      <xdr:nvSpPr>
        <xdr:cNvPr id="373" name="テキスト ボックス 372"/>
        <xdr:cNvSpPr txBox="1"/>
      </xdr:nvSpPr>
      <xdr:spPr>
        <a:xfrm>
          <a:off x="7594111" y="91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134938</xdr:rowOff>
    </xdr:from>
    <xdr:to>
      <xdr:col>36</xdr:col>
      <xdr:colOff>165100</xdr:colOff>
      <xdr:row>55</xdr:row>
      <xdr:rowOff>65088</xdr:rowOff>
    </xdr:to>
    <xdr:sp macro="" textlink="">
      <xdr:nvSpPr>
        <xdr:cNvPr id="374" name="楕円 373"/>
        <xdr:cNvSpPr/>
      </xdr:nvSpPr>
      <xdr:spPr>
        <a:xfrm>
          <a:off x="6921500" y="93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81615</xdr:rowOff>
    </xdr:from>
    <xdr:ext cx="534377" cy="259045"/>
    <xdr:sp macro="" textlink="">
      <xdr:nvSpPr>
        <xdr:cNvPr id="375" name="テキスト ボックス 374"/>
        <xdr:cNvSpPr txBox="1"/>
      </xdr:nvSpPr>
      <xdr:spPr>
        <a:xfrm>
          <a:off x="6705111" y="91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94045</xdr:rowOff>
    </xdr:from>
    <xdr:to>
      <xdr:col>55</xdr:col>
      <xdr:colOff>0</xdr:colOff>
      <xdr:row>77</xdr:row>
      <xdr:rowOff>95368</xdr:rowOff>
    </xdr:to>
    <xdr:cxnSp macro="">
      <xdr:nvCxnSpPr>
        <xdr:cNvPr id="406" name="直線コネクタ 405"/>
        <xdr:cNvCxnSpPr/>
      </xdr:nvCxnSpPr>
      <xdr:spPr>
        <a:xfrm>
          <a:off x="9639300" y="1329569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94045</xdr:rowOff>
    </xdr:from>
    <xdr:to>
      <xdr:col>50</xdr:col>
      <xdr:colOff>114300</xdr:colOff>
      <xdr:row>77</xdr:row>
      <xdr:rowOff>112905</xdr:rowOff>
    </xdr:to>
    <xdr:cxnSp macro="">
      <xdr:nvCxnSpPr>
        <xdr:cNvPr id="409" name="直線コネクタ 408"/>
        <xdr:cNvCxnSpPr/>
      </xdr:nvCxnSpPr>
      <xdr:spPr>
        <a:xfrm flipV="1">
          <a:off x="8750300" y="13295695"/>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71675</xdr:rowOff>
    </xdr:from>
    <xdr:to>
      <xdr:col>45</xdr:col>
      <xdr:colOff>177800</xdr:colOff>
      <xdr:row>77</xdr:row>
      <xdr:rowOff>112905</xdr:rowOff>
    </xdr:to>
    <xdr:cxnSp macro="">
      <xdr:nvCxnSpPr>
        <xdr:cNvPr id="412" name="直線コネクタ 411"/>
        <xdr:cNvCxnSpPr/>
      </xdr:nvCxnSpPr>
      <xdr:spPr>
        <a:xfrm>
          <a:off x="7861300" y="13273325"/>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71675</xdr:rowOff>
    </xdr:from>
    <xdr:to>
      <xdr:col>41</xdr:col>
      <xdr:colOff>50800</xdr:colOff>
      <xdr:row>77</xdr:row>
      <xdr:rowOff>124090</xdr:rowOff>
    </xdr:to>
    <xdr:cxnSp macro="">
      <xdr:nvCxnSpPr>
        <xdr:cNvPr id="415" name="直線コネクタ 414"/>
        <xdr:cNvCxnSpPr/>
      </xdr:nvCxnSpPr>
      <xdr:spPr>
        <a:xfrm flipV="1">
          <a:off x="6972300" y="13273325"/>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44568</xdr:rowOff>
    </xdr:from>
    <xdr:to>
      <xdr:col>55</xdr:col>
      <xdr:colOff>50800</xdr:colOff>
      <xdr:row>77</xdr:row>
      <xdr:rowOff>146168</xdr:rowOff>
    </xdr:to>
    <xdr:sp macro="" textlink="">
      <xdr:nvSpPr>
        <xdr:cNvPr id="425" name="楕円 424"/>
        <xdr:cNvSpPr/>
      </xdr:nvSpPr>
      <xdr:spPr>
        <a:xfrm>
          <a:off x="104267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67445</xdr:rowOff>
    </xdr:from>
    <xdr:ext cx="534377" cy="259045"/>
    <xdr:sp macro="" textlink="">
      <xdr:nvSpPr>
        <xdr:cNvPr id="426" name="商工費該当値テキスト"/>
        <xdr:cNvSpPr txBox="1"/>
      </xdr:nvSpPr>
      <xdr:spPr>
        <a:xfrm>
          <a:off x="10528300" y="130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43245</xdr:rowOff>
    </xdr:from>
    <xdr:to>
      <xdr:col>50</xdr:col>
      <xdr:colOff>165100</xdr:colOff>
      <xdr:row>77</xdr:row>
      <xdr:rowOff>144845</xdr:rowOff>
    </xdr:to>
    <xdr:sp macro="" textlink="">
      <xdr:nvSpPr>
        <xdr:cNvPr id="427" name="楕円 426"/>
        <xdr:cNvSpPr/>
      </xdr:nvSpPr>
      <xdr:spPr>
        <a:xfrm>
          <a:off x="9588500" y="132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161372</xdr:rowOff>
    </xdr:from>
    <xdr:ext cx="534377" cy="259045"/>
    <xdr:sp macro="" textlink="">
      <xdr:nvSpPr>
        <xdr:cNvPr id="428" name="テキスト ボックス 427"/>
        <xdr:cNvSpPr txBox="1"/>
      </xdr:nvSpPr>
      <xdr:spPr>
        <a:xfrm>
          <a:off x="9372111" y="130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62105</xdr:rowOff>
    </xdr:from>
    <xdr:to>
      <xdr:col>46</xdr:col>
      <xdr:colOff>38100</xdr:colOff>
      <xdr:row>77</xdr:row>
      <xdr:rowOff>163705</xdr:rowOff>
    </xdr:to>
    <xdr:sp macro="" textlink="">
      <xdr:nvSpPr>
        <xdr:cNvPr id="429" name="楕円 428"/>
        <xdr:cNvSpPr/>
      </xdr:nvSpPr>
      <xdr:spPr>
        <a:xfrm>
          <a:off x="8699500" y="132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8782</xdr:rowOff>
    </xdr:from>
    <xdr:ext cx="534377" cy="259045"/>
    <xdr:sp macro="" textlink="">
      <xdr:nvSpPr>
        <xdr:cNvPr id="430" name="テキスト ボックス 429"/>
        <xdr:cNvSpPr txBox="1"/>
      </xdr:nvSpPr>
      <xdr:spPr>
        <a:xfrm>
          <a:off x="8483111" y="130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20875</xdr:rowOff>
    </xdr:from>
    <xdr:to>
      <xdr:col>41</xdr:col>
      <xdr:colOff>101600</xdr:colOff>
      <xdr:row>77</xdr:row>
      <xdr:rowOff>122475</xdr:rowOff>
    </xdr:to>
    <xdr:sp macro="" textlink="">
      <xdr:nvSpPr>
        <xdr:cNvPr id="431" name="楕円 430"/>
        <xdr:cNvSpPr/>
      </xdr:nvSpPr>
      <xdr:spPr>
        <a:xfrm>
          <a:off x="7810500" y="132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139002</xdr:rowOff>
    </xdr:from>
    <xdr:ext cx="534377" cy="259045"/>
    <xdr:sp macro="" textlink="">
      <xdr:nvSpPr>
        <xdr:cNvPr id="432" name="テキスト ボックス 431"/>
        <xdr:cNvSpPr txBox="1"/>
      </xdr:nvSpPr>
      <xdr:spPr>
        <a:xfrm>
          <a:off x="7594111" y="129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73290</xdr:rowOff>
    </xdr:from>
    <xdr:to>
      <xdr:col>36</xdr:col>
      <xdr:colOff>165100</xdr:colOff>
      <xdr:row>78</xdr:row>
      <xdr:rowOff>3440</xdr:rowOff>
    </xdr:to>
    <xdr:sp macro="" textlink="">
      <xdr:nvSpPr>
        <xdr:cNvPr id="433" name="楕円 432"/>
        <xdr:cNvSpPr/>
      </xdr:nvSpPr>
      <xdr:spPr>
        <a:xfrm>
          <a:off x="6921500" y="132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19967</xdr:rowOff>
    </xdr:from>
    <xdr:ext cx="534377" cy="259045"/>
    <xdr:sp macro="" textlink="">
      <xdr:nvSpPr>
        <xdr:cNvPr id="434" name="テキスト ボックス 433"/>
        <xdr:cNvSpPr txBox="1"/>
      </xdr:nvSpPr>
      <xdr:spPr>
        <a:xfrm>
          <a:off x="6705111" y="130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36144</xdr:rowOff>
    </xdr:from>
    <xdr:to>
      <xdr:col>55</xdr:col>
      <xdr:colOff>0</xdr:colOff>
      <xdr:row>94</xdr:row>
      <xdr:rowOff>133786</xdr:rowOff>
    </xdr:to>
    <xdr:cxnSp macro="">
      <xdr:nvCxnSpPr>
        <xdr:cNvPr id="459" name="直線コネクタ 458"/>
        <xdr:cNvCxnSpPr/>
      </xdr:nvCxnSpPr>
      <xdr:spPr>
        <a:xfrm>
          <a:off x="9639300" y="16152444"/>
          <a:ext cx="838200" cy="9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36144</xdr:rowOff>
    </xdr:from>
    <xdr:to>
      <xdr:col>50</xdr:col>
      <xdr:colOff>114300</xdr:colOff>
      <xdr:row>95</xdr:row>
      <xdr:rowOff>126487</xdr:rowOff>
    </xdr:to>
    <xdr:cxnSp macro="">
      <xdr:nvCxnSpPr>
        <xdr:cNvPr id="462" name="直線コネクタ 461"/>
        <xdr:cNvCxnSpPr/>
      </xdr:nvCxnSpPr>
      <xdr:spPr>
        <a:xfrm flipV="1">
          <a:off x="8750300" y="16152444"/>
          <a:ext cx="889000" cy="26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58245</xdr:rowOff>
    </xdr:from>
    <xdr:to>
      <xdr:col>45</xdr:col>
      <xdr:colOff>177800</xdr:colOff>
      <xdr:row>95</xdr:row>
      <xdr:rowOff>126487</xdr:rowOff>
    </xdr:to>
    <xdr:cxnSp macro="">
      <xdr:nvCxnSpPr>
        <xdr:cNvPr id="465" name="直線コネクタ 464"/>
        <xdr:cNvCxnSpPr/>
      </xdr:nvCxnSpPr>
      <xdr:spPr>
        <a:xfrm>
          <a:off x="7861300" y="16174545"/>
          <a:ext cx="889000" cy="23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12210</xdr:rowOff>
    </xdr:from>
    <xdr:to>
      <xdr:col>41</xdr:col>
      <xdr:colOff>50800</xdr:colOff>
      <xdr:row>94</xdr:row>
      <xdr:rowOff>58245</xdr:rowOff>
    </xdr:to>
    <xdr:cxnSp macro="">
      <xdr:nvCxnSpPr>
        <xdr:cNvPr id="468" name="直線コネクタ 467"/>
        <xdr:cNvCxnSpPr/>
      </xdr:nvCxnSpPr>
      <xdr:spPr>
        <a:xfrm>
          <a:off x="6972300" y="16128510"/>
          <a:ext cx="889000" cy="4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82986</xdr:rowOff>
    </xdr:from>
    <xdr:to>
      <xdr:col>55</xdr:col>
      <xdr:colOff>50800</xdr:colOff>
      <xdr:row>95</xdr:row>
      <xdr:rowOff>13136</xdr:rowOff>
    </xdr:to>
    <xdr:sp macro="" textlink="">
      <xdr:nvSpPr>
        <xdr:cNvPr id="478" name="楕円 477"/>
        <xdr:cNvSpPr/>
      </xdr:nvSpPr>
      <xdr:spPr>
        <a:xfrm>
          <a:off x="10426700" y="161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105863</xdr:rowOff>
    </xdr:from>
    <xdr:ext cx="599010" cy="259045"/>
    <xdr:sp macro="" textlink="">
      <xdr:nvSpPr>
        <xdr:cNvPr id="479" name="土木費該当値テキスト"/>
        <xdr:cNvSpPr txBox="1"/>
      </xdr:nvSpPr>
      <xdr:spPr>
        <a:xfrm>
          <a:off x="10528300" y="160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156794</xdr:rowOff>
    </xdr:from>
    <xdr:to>
      <xdr:col>50</xdr:col>
      <xdr:colOff>165100</xdr:colOff>
      <xdr:row>94</xdr:row>
      <xdr:rowOff>86944</xdr:rowOff>
    </xdr:to>
    <xdr:sp macro="" textlink="">
      <xdr:nvSpPr>
        <xdr:cNvPr id="480" name="楕円 479"/>
        <xdr:cNvSpPr/>
      </xdr:nvSpPr>
      <xdr:spPr>
        <a:xfrm>
          <a:off x="9588500" y="161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103471</xdr:rowOff>
    </xdr:from>
    <xdr:ext cx="599010" cy="259045"/>
    <xdr:sp macro="" textlink="">
      <xdr:nvSpPr>
        <xdr:cNvPr id="481" name="テキスト ボックス 480"/>
        <xdr:cNvSpPr txBox="1"/>
      </xdr:nvSpPr>
      <xdr:spPr>
        <a:xfrm>
          <a:off x="9339795" y="158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75687</xdr:rowOff>
    </xdr:from>
    <xdr:to>
      <xdr:col>46</xdr:col>
      <xdr:colOff>38100</xdr:colOff>
      <xdr:row>96</xdr:row>
      <xdr:rowOff>5837</xdr:rowOff>
    </xdr:to>
    <xdr:sp macro="" textlink="">
      <xdr:nvSpPr>
        <xdr:cNvPr id="482" name="楕円 481"/>
        <xdr:cNvSpPr/>
      </xdr:nvSpPr>
      <xdr:spPr>
        <a:xfrm>
          <a:off x="8699500" y="163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22364</xdr:rowOff>
    </xdr:from>
    <xdr:ext cx="534377" cy="259045"/>
    <xdr:sp macro="" textlink="">
      <xdr:nvSpPr>
        <xdr:cNvPr id="483" name="テキスト ボックス 482"/>
        <xdr:cNvSpPr txBox="1"/>
      </xdr:nvSpPr>
      <xdr:spPr>
        <a:xfrm>
          <a:off x="8483111" y="161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7445</xdr:rowOff>
    </xdr:from>
    <xdr:to>
      <xdr:col>41</xdr:col>
      <xdr:colOff>101600</xdr:colOff>
      <xdr:row>94</xdr:row>
      <xdr:rowOff>109045</xdr:rowOff>
    </xdr:to>
    <xdr:sp macro="" textlink="">
      <xdr:nvSpPr>
        <xdr:cNvPr id="484" name="楕円 483"/>
        <xdr:cNvSpPr/>
      </xdr:nvSpPr>
      <xdr:spPr>
        <a:xfrm>
          <a:off x="7810500" y="161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125572</xdr:rowOff>
    </xdr:from>
    <xdr:ext cx="599010" cy="259045"/>
    <xdr:sp macro="" textlink="">
      <xdr:nvSpPr>
        <xdr:cNvPr id="485" name="テキスト ボックス 484"/>
        <xdr:cNvSpPr txBox="1"/>
      </xdr:nvSpPr>
      <xdr:spPr>
        <a:xfrm>
          <a:off x="7561795" y="1589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132860</xdr:rowOff>
    </xdr:from>
    <xdr:to>
      <xdr:col>36</xdr:col>
      <xdr:colOff>165100</xdr:colOff>
      <xdr:row>94</xdr:row>
      <xdr:rowOff>63010</xdr:rowOff>
    </xdr:to>
    <xdr:sp macro="" textlink="">
      <xdr:nvSpPr>
        <xdr:cNvPr id="486" name="楕円 485"/>
        <xdr:cNvSpPr/>
      </xdr:nvSpPr>
      <xdr:spPr>
        <a:xfrm>
          <a:off x="6921500" y="16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79537</xdr:rowOff>
    </xdr:from>
    <xdr:ext cx="599010" cy="259045"/>
    <xdr:sp macro="" textlink="">
      <xdr:nvSpPr>
        <xdr:cNvPr id="487" name="テキスト ボックス 486"/>
        <xdr:cNvSpPr txBox="1"/>
      </xdr:nvSpPr>
      <xdr:spPr>
        <a:xfrm>
          <a:off x="6672795" y="1585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31572</xdr:rowOff>
    </xdr:from>
    <xdr:to>
      <xdr:col>85</xdr:col>
      <xdr:colOff>127000</xdr:colOff>
      <xdr:row>37</xdr:row>
      <xdr:rowOff>49289</xdr:rowOff>
    </xdr:to>
    <xdr:cxnSp macro="">
      <xdr:nvCxnSpPr>
        <xdr:cNvPr id="518" name="直線コネクタ 517"/>
        <xdr:cNvCxnSpPr/>
      </xdr:nvCxnSpPr>
      <xdr:spPr>
        <a:xfrm flipV="1">
          <a:off x="15481300" y="6375222"/>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49289</xdr:rowOff>
    </xdr:from>
    <xdr:to>
      <xdr:col>81</xdr:col>
      <xdr:colOff>50800</xdr:colOff>
      <xdr:row>37</xdr:row>
      <xdr:rowOff>63184</xdr:rowOff>
    </xdr:to>
    <xdr:cxnSp macro="">
      <xdr:nvCxnSpPr>
        <xdr:cNvPr id="521" name="直線コネクタ 520"/>
        <xdr:cNvCxnSpPr/>
      </xdr:nvCxnSpPr>
      <xdr:spPr>
        <a:xfrm flipV="1">
          <a:off x="14592300" y="6392939"/>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63184</xdr:rowOff>
    </xdr:from>
    <xdr:to>
      <xdr:col>76</xdr:col>
      <xdr:colOff>114300</xdr:colOff>
      <xdr:row>37</xdr:row>
      <xdr:rowOff>75496</xdr:rowOff>
    </xdr:to>
    <xdr:cxnSp macro="">
      <xdr:nvCxnSpPr>
        <xdr:cNvPr id="524" name="直線コネクタ 523"/>
        <xdr:cNvCxnSpPr/>
      </xdr:nvCxnSpPr>
      <xdr:spPr>
        <a:xfrm flipV="1">
          <a:off x="13703300" y="6406834"/>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65160</xdr:rowOff>
    </xdr:from>
    <xdr:to>
      <xdr:col>71</xdr:col>
      <xdr:colOff>177800</xdr:colOff>
      <xdr:row>37</xdr:row>
      <xdr:rowOff>75496</xdr:rowOff>
    </xdr:to>
    <xdr:cxnSp macro="">
      <xdr:nvCxnSpPr>
        <xdr:cNvPr id="527" name="直線コネクタ 526"/>
        <xdr:cNvCxnSpPr/>
      </xdr:nvCxnSpPr>
      <xdr:spPr>
        <a:xfrm>
          <a:off x="12814300" y="6408810"/>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152222</xdr:rowOff>
    </xdr:from>
    <xdr:to>
      <xdr:col>85</xdr:col>
      <xdr:colOff>177800</xdr:colOff>
      <xdr:row>37</xdr:row>
      <xdr:rowOff>82372</xdr:rowOff>
    </xdr:to>
    <xdr:sp macro="" textlink="">
      <xdr:nvSpPr>
        <xdr:cNvPr id="537" name="楕円 536"/>
        <xdr:cNvSpPr/>
      </xdr:nvSpPr>
      <xdr:spPr>
        <a:xfrm>
          <a:off x="162687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130649</xdr:rowOff>
    </xdr:from>
    <xdr:ext cx="534377" cy="259045"/>
    <xdr:sp macro="" textlink="">
      <xdr:nvSpPr>
        <xdr:cNvPr id="538" name="消防費該当値テキスト"/>
        <xdr:cNvSpPr txBox="1"/>
      </xdr:nvSpPr>
      <xdr:spPr>
        <a:xfrm>
          <a:off x="16370300" y="63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169939</xdr:rowOff>
    </xdr:from>
    <xdr:to>
      <xdr:col>81</xdr:col>
      <xdr:colOff>101600</xdr:colOff>
      <xdr:row>37</xdr:row>
      <xdr:rowOff>100089</xdr:rowOff>
    </xdr:to>
    <xdr:sp macro="" textlink="">
      <xdr:nvSpPr>
        <xdr:cNvPr id="539" name="楕円 538"/>
        <xdr:cNvSpPr/>
      </xdr:nvSpPr>
      <xdr:spPr>
        <a:xfrm>
          <a:off x="15430500" y="63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91216</xdr:rowOff>
    </xdr:from>
    <xdr:ext cx="534377" cy="259045"/>
    <xdr:sp macro="" textlink="">
      <xdr:nvSpPr>
        <xdr:cNvPr id="540" name="テキスト ボックス 539"/>
        <xdr:cNvSpPr txBox="1"/>
      </xdr:nvSpPr>
      <xdr:spPr>
        <a:xfrm>
          <a:off x="15214111" y="64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12384</xdr:rowOff>
    </xdr:from>
    <xdr:to>
      <xdr:col>76</xdr:col>
      <xdr:colOff>165100</xdr:colOff>
      <xdr:row>37</xdr:row>
      <xdr:rowOff>113984</xdr:rowOff>
    </xdr:to>
    <xdr:sp macro="" textlink="">
      <xdr:nvSpPr>
        <xdr:cNvPr id="541" name="楕円 540"/>
        <xdr:cNvSpPr/>
      </xdr:nvSpPr>
      <xdr:spPr>
        <a:xfrm>
          <a:off x="14541500" y="6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105111</xdr:rowOff>
    </xdr:from>
    <xdr:ext cx="534377" cy="259045"/>
    <xdr:sp macro="" textlink="">
      <xdr:nvSpPr>
        <xdr:cNvPr id="542" name="テキスト ボックス 541"/>
        <xdr:cNvSpPr txBox="1"/>
      </xdr:nvSpPr>
      <xdr:spPr>
        <a:xfrm>
          <a:off x="14325111" y="6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24696</xdr:rowOff>
    </xdr:from>
    <xdr:to>
      <xdr:col>72</xdr:col>
      <xdr:colOff>38100</xdr:colOff>
      <xdr:row>37</xdr:row>
      <xdr:rowOff>126296</xdr:rowOff>
    </xdr:to>
    <xdr:sp macro="" textlink="">
      <xdr:nvSpPr>
        <xdr:cNvPr id="543" name="楕円 542"/>
        <xdr:cNvSpPr/>
      </xdr:nvSpPr>
      <xdr:spPr>
        <a:xfrm>
          <a:off x="13652500" y="63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117423</xdr:rowOff>
    </xdr:from>
    <xdr:ext cx="534377" cy="259045"/>
    <xdr:sp macro="" textlink="">
      <xdr:nvSpPr>
        <xdr:cNvPr id="544" name="テキスト ボックス 543"/>
        <xdr:cNvSpPr txBox="1"/>
      </xdr:nvSpPr>
      <xdr:spPr>
        <a:xfrm>
          <a:off x="13436111" y="64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14360</xdr:rowOff>
    </xdr:from>
    <xdr:to>
      <xdr:col>67</xdr:col>
      <xdr:colOff>101600</xdr:colOff>
      <xdr:row>37</xdr:row>
      <xdr:rowOff>115960</xdr:rowOff>
    </xdr:to>
    <xdr:sp macro="" textlink="">
      <xdr:nvSpPr>
        <xdr:cNvPr id="545" name="楕円 544"/>
        <xdr:cNvSpPr/>
      </xdr:nvSpPr>
      <xdr:spPr>
        <a:xfrm>
          <a:off x="12763500" y="63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107087</xdr:rowOff>
    </xdr:from>
    <xdr:ext cx="534377" cy="259045"/>
    <xdr:sp macro="" textlink="">
      <xdr:nvSpPr>
        <xdr:cNvPr id="546" name="テキスト ボックス 545"/>
        <xdr:cNvSpPr txBox="1"/>
      </xdr:nvSpPr>
      <xdr:spPr>
        <a:xfrm>
          <a:off x="12547111" y="64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99361</xdr:rowOff>
    </xdr:from>
    <xdr:to>
      <xdr:col>85</xdr:col>
      <xdr:colOff>127000</xdr:colOff>
      <xdr:row>57</xdr:row>
      <xdr:rowOff>53865</xdr:rowOff>
    </xdr:to>
    <xdr:cxnSp macro="">
      <xdr:nvCxnSpPr>
        <xdr:cNvPr id="573" name="直線コネクタ 572"/>
        <xdr:cNvCxnSpPr/>
      </xdr:nvCxnSpPr>
      <xdr:spPr>
        <a:xfrm>
          <a:off x="15481300" y="9700561"/>
          <a:ext cx="838200" cy="1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99361</xdr:rowOff>
    </xdr:from>
    <xdr:to>
      <xdr:col>81</xdr:col>
      <xdr:colOff>50800</xdr:colOff>
      <xdr:row>56</xdr:row>
      <xdr:rowOff>155071</xdr:rowOff>
    </xdr:to>
    <xdr:cxnSp macro="">
      <xdr:nvCxnSpPr>
        <xdr:cNvPr id="576" name="直線コネクタ 575"/>
        <xdr:cNvCxnSpPr/>
      </xdr:nvCxnSpPr>
      <xdr:spPr>
        <a:xfrm flipV="1">
          <a:off x="14592300" y="9700561"/>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138009</xdr:rowOff>
    </xdr:from>
    <xdr:to>
      <xdr:col>76</xdr:col>
      <xdr:colOff>114300</xdr:colOff>
      <xdr:row>56</xdr:row>
      <xdr:rowOff>155071</xdr:rowOff>
    </xdr:to>
    <xdr:cxnSp macro="">
      <xdr:nvCxnSpPr>
        <xdr:cNvPr id="579" name="直線コネクタ 578"/>
        <xdr:cNvCxnSpPr/>
      </xdr:nvCxnSpPr>
      <xdr:spPr>
        <a:xfrm>
          <a:off x="13703300" y="9567759"/>
          <a:ext cx="889000" cy="18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114056</xdr:rowOff>
    </xdr:from>
    <xdr:to>
      <xdr:col>71</xdr:col>
      <xdr:colOff>177800</xdr:colOff>
      <xdr:row>55</xdr:row>
      <xdr:rowOff>138009</xdr:rowOff>
    </xdr:to>
    <xdr:cxnSp macro="">
      <xdr:nvCxnSpPr>
        <xdr:cNvPr id="582" name="直線コネクタ 581"/>
        <xdr:cNvCxnSpPr/>
      </xdr:nvCxnSpPr>
      <xdr:spPr>
        <a:xfrm>
          <a:off x="12814300" y="9372356"/>
          <a:ext cx="889000" cy="1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3065</xdr:rowOff>
    </xdr:from>
    <xdr:to>
      <xdr:col>85</xdr:col>
      <xdr:colOff>177800</xdr:colOff>
      <xdr:row>57</xdr:row>
      <xdr:rowOff>104665</xdr:rowOff>
    </xdr:to>
    <xdr:sp macro="" textlink="">
      <xdr:nvSpPr>
        <xdr:cNvPr id="592" name="楕円 591"/>
        <xdr:cNvSpPr/>
      </xdr:nvSpPr>
      <xdr:spPr>
        <a:xfrm>
          <a:off x="16268700" y="97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152942</xdr:rowOff>
    </xdr:from>
    <xdr:ext cx="534377" cy="259045"/>
    <xdr:sp macro="" textlink="">
      <xdr:nvSpPr>
        <xdr:cNvPr id="593" name="教育費該当値テキスト"/>
        <xdr:cNvSpPr txBox="1"/>
      </xdr:nvSpPr>
      <xdr:spPr>
        <a:xfrm>
          <a:off x="16370300" y="97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48561</xdr:rowOff>
    </xdr:from>
    <xdr:to>
      <xdr:col>81</xdr:col>
      <xdr:colOff>101600</xdr:colOff>
      <xdr:row>56</xdr:row>
      <xdr:rowOff>150161</xdr:rowOff>
    </xdr:to>
    <xdr:sp macro="" textlink="">
      <xdr:nvSpPr>
        <xdr:cNvPr id="594" name="楕円 593"/>
        <xdr:cNvSpPr/>
      </xdr:nvSpPr>
      <xdr:spPr>
        <a:xfrm>
          <a:off x="15430500" y="96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166688</xdr:rowOff>
    </xdr:from>
    <xdr:ext cx="534377" cy="259045"/>
    <xdr:sp macro="" textlink="">
      <xdr:nvSpPr>
        <xdr:cNvPr id="595" name="テキスト ボックス 594"/>
        <xdr:cNvSpPr txBox="1"/>
      </xdr:nvSpPr>
      <xdr:spPr>
        <a:xfrm>
          <a:off x="15214111" y="94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104271</xdr:rowOff>
    </xdr:from>
    <xdr:to>
      <xdr:col>76</xdr:col>
      <xdr:colOff>165100</xdr:colOff>
      <xdr:row>57</xdr:row>
      <xdr:rowOff>34421</xdr:rowOff>
    </xdr:to>
    <xdr:sp macro="" textlink="">
      <xdr:nvSpPr>
        <xdr:cNvPr id="596" name="楕円 595"/>
        <xdr:cNvSpPr/>
      </xdr:nvSpPr>
      <xdr:spPr>
        <a:xfrm>
          <a:off x="14541500" y="97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50948</xdr:rowOff>
    </xdr:from>
    <xdr:ext cx="534377" cy="259045"/>
    <xdr:sp macro="" textlink="">
      <xdr:nvSpPr>
        <xdr:cNvPr id="597" name="テキスト ボックス 596"/>
        <xdr:cNvSpPr txBox="1"/>
      </xdr:nvSpPr>
      <xdr:spPr>
        <a:xfrm>
          <a:off x="14325111" y="94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87209</xdr:rowOff>
    </xdr:from>
    <xdr:to>
      <xdr:col>72</xdr:col>
      <xdr:colOff>38100</xdr:colOff>
      <xdr:row>56</xdr:row>
      <xdr:rowOff>17359</xdr:rowOff>
    </xdr:to>
    <xdr:sp macro="" textlink="">
      <xdr:nvSpPr>
        <xdr:cNvPr id="598" name="楕円 597"/>
        <xdr:cNvSpPr/>
      </xdr:nvSpPr>
      <xdr:spPr>
        <a:xfrm>
          <a:off x="13652500" y="9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33886</xdr:rowOff>
    </xdr:from>
    <xdr:ext cx="599010" cy="259045"/>
    <xdr:sp macro="" textlink="">
      <xdr:nvSpPr>
        <xdr:cNvPr id="599" name="テキスト ボックス 598"/>
        <xdr:cNvSpPr txBox="1"/>
      </xdr:nvSpPr>
      <xdr:spPr>
        <a:xfrm>
          <a:off x="13403795" y="929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63256</xdr:rowOff>
    </xdr:from>
    <xdr:to>
      <xdr:col>67</xdr:col>
      <xdr:colOff>101600</xdr:colOff>
      <xdr:row>54</xdr:row>
      <xdr:rowOff>164856</xdr:rowOff>
    </xdr:to>
    <xdr:sp macro="" textlink="">
      <xdr:nvSpPr>
        <xdr:cNvPr id="600" name="楕円 599"/>
        <xdr:cNvSpPr/>
      </xdr:nvSpPr>
      <xdr:spPr>
        <a:xfrm>
          <a:off x="12763500" y="93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9933</xdr:rowOff>
    </xdr:from>
    <xdr:ext cx="599010" cy="259045"/>
    <xdr:sp macro="" textlink="">
      <xdr:nvSpPr>
        <xdr:cNvPr id="601" name="テキスト ボックス 600"/>
        <xdr:cNvSpPr txBox="1"/>
      </xdr:nvSpPr>
      <xdr:spPr>
        <a:xfrm>
          <a:off x="12514795" y="909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158897</xdr:rowOff>
    </xdr:from>
    <xdr:to>
      <xdr:col>85</xdr:col>
      <xdr:colOff>127000</xdr:colOff>
      <xdr:row>78</xdr:row>
      <xdr:rowOff>4094</xdr:rowOff>
    </xdr:to>
    <xdr:cxnSp macro="">
      <xdr:nvCxnSpPr>
        <xdr:cNvPr id="626" name="直線コネクタ 625"/>
        <xdr:cNvCxnSpPr/>
      </xdr:nvCxnSpPr>
      <xdr:spPr>
        <a:xfrm flipV="1">
          <a:off x="15481300" y="13360547"/>
          <a:ext cx="8382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134848</xdr:rowOff>
    </xdr:from>
    <xdr:to>
      <xdr:col>81</xdr:col>
      <xdr:colOff>50800</xdr:colOff>
      <xdr:row>78</xdr:row>
      <xdr:rowOff>4094</xdr:rowOff>
    </xdr:to>
    <xdr:cxnSp macro="">
      <xdr:nvCxnSpPr>
        <xdr:cNvPr id="629" name="直線コネクタ 628"/>
        <xdr:cNvCxnSpPr/>
      </xdr:nvCxnSpPr>
      <xdr:spPr>
        <a:xfrm>
          <a:off x="14592300" y="13165048"/>
          <a:ext cx="889000" cy="2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134848</xdr:rowOff>
    </xdr:from>
    <xdr:to>
      <xdr:col>76</xdr:col>
      <xdr:colOff>114300</xdr:colOff>
      <xdr:row>78</xdr:row>
      <xdr:rowOff>16261</xdr:rowOff>
    </xdr:to>
    <xdr:cxnSp macro="">
      <xdr:nvCxnSpPr>
        <xdr:cNvPr id="632" name="直線コネクタ 631"/>
        <xdr:cNvCxnSpPr/>
      </xdr:nvCxnSpPr>
      <xdr:spPr>
        <a:xfrm flipV="1">
          <a:off x="13703300" y="13165048"/>
          <a:ext cx="889000" cy="2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9147</xdr:rowOff>
    </xdr:from>
    <xdr:to>
      <xdr:col>71</xdr:col>
      <xdr:colOff>177800</xdr:colOff>
      <xdr:row>78</xdr:row>
      <xdr:rowOff>16261</xdr:rowOff>
    </xdr:to>
    <xdr:cxnSp macro="">
      <xdr:nvCxnSpPr>
        <xdr:cNvPr id="635" name="直線コネクタ 634"/>
        <xdr:cNvCxnSpPr/>
      </xdr:nvCxnSpPr>
      <xdr:spPr>
        <a:xfrm>
          <a:off x="12814300" y="13382247"/>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108097</xdr:rowOff>
    </xdr:from>
    <xdr:to>
      <xdr:col>85</xdr:col>
      <xdr:colOff>177800</xdr:colOff>
      <xdr:row>78</xdr:row>
      <xdr:rowOff>38247</xdr:rowOff>
    </xdr:to>
    <xdr:sp macro="" textlink="">
      <xdr:nvSpPr>
        <xdr:cNvPr id="645" name="楕円 644"/>
        <xdr:cNvSpPr/>
      </xdr:nvSpPr>
      <xdr:spPr>
        <a:xfrm>
          <a:off x="16268700" y="133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67474</xdr:rowOff>
    </xdr:from>
    <xdr:ext cx="469744" cy="259045"/>
    <xdr:sp macro="" textlink="">
      <xdr:nvSpPr>
        <xdr:cNvPr id="646" name="災害復旧費該当値テキスト"/>
        <xdr:cNvSpPr txBox="1"/>
      </xdr:nvSpPr>
      <xdr:spPr>
        <a:xfrm>
          <a:off x="16370300" y="1309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124744</xdr:rowOff>
    </xdr:from>
    <xdr:to>
      <xdr:col>81</xdr:col>
      <xdr:colOff>101600</xdr:colOff>
      <xdr:row>78</xdr:row>
      <xdr:rowOff>54894</xdr:rowOff>
    </xdr:to>
    <xdr:sp macro="" textlink="">
      <xdr:nvSpPr>
        <xdr:cNvPr id="647" name="楕円 646"/>
        <xdr:cNvSpPr/>
      </xdr:nvSpPr>
      <xdr:spPr>
        <a:xfrm>
          <a:off x="15430500" y="133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71421</xdr:rowOff>
    </xdr:from>
    <xdr:ext cx="469744" cy="259045"/>
    <xdr:sp macro="" textlink="">
      <xdr:nvSpPr>
        <xdr:cNvPr id="648" name="テキスト ボックス 647"/>
        <xdr:cNvSpPr txBox="1"/>
      </xdr:nvSpPr>
      <xdr:spPr>
        <a:xfrm>
          <a:off x="15246428" y="1310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84048</xdr:rowOff>
    </xdr:from>
    <xdr:to>
      <xdr:col>76</xdr:col>
      <xdr:colOff>165100</xdr:colOff>
      <xdr:row>77</xdr:row>
      <xdr:rowOff>14198</xdr:rowOff>
    </xdr:to>
    <xdr:sp macro="" textlink="">
      <xdr:nvSpPr>
        <xdr:cNvPr id="649" name="楕円 648"/>
        <xdr:cNvSpPr/>
      </xdr:nvSpPr>
      <xdr:spPr>
        <a:xfrm>
          <a:off x="14541500" y="131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30725</xdr:rowOff>
    </xdr:from>
    <xdr:ext cx="534377" cy="259045"/>
    <xdr:sp macro="" textlink="">
      <xdr:nvSpPr>
        <xdr:cNvPr id="650" name="テキスト ボックス 649"/>
        <xdr:cNvSpPr txBox="1"/>
      </xdr:nvSpPr>
      <xdr:spPr>
        <a:xfrm>
          <a:off x="14325111" y="128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136911</xdr:rowOff>
    </xdr:from>
    <xdr:to>
      <xdr:col>72</xdr:col>
      <xdr:colOff>38100</xdr:colOff>
      <xdr:row>78</xdr:row>
      <xdr:rowOff>67061</xdr:rowOff>
    </xdr:to>
    <xdr:sp macro="" textlink="">
      <xdr:nvSpPr>
        <xdr:cNvPr id="651" name="楕円 650"/>
        <xdr:cNvSpPr/>
      </xdr:nvSpPr>
      <xdr:spPr>
        <a:xfrm>
          <a:off x="13652500" y="133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58188</xdr:rowOff>
    </xdr:from>
    <xdr:ext cx="469744" cy="259045"/>
    <xdr:sp macro="" textlink="">
      <xdr:nvSpPr>
        <xdr:cNvPr id="652" name="テキスト ボックス 651"/>
        <xdr:cNvSpPr txBox="1"/>
      </xdr:nvSpPr>
      <xdr:spPr>
        <a:xfrm>
          <a:off x="13468428" y="134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129797</xdr:rowOff>
    </xdr:from>
    <xdr:to>
      <xdr:col>67</xdr:col>
      <xdr:colOff>101600</xdr:colOff>
      <xdr:row>78</xdr:row>
      <xdr:rowOff>59947</xdr:rowOff>
    </xdr:to>
    <xdr:sp macro="" textlink="">
      <xdr:nvSpPr>
        <xdr:cNvPr id="653" name="楕円 652"/>
        <xdr:cNvSpPr/>
      </xdr:nvSpPr>
      <xdr:spPr>
        <a:xfrm>
          <a:off x="12763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51074</xdr:rowOff>
    </xdr:from>
    <xdr:ext cx="469744" cy="259045"/>
    <xdr:sp macro="" textlink="">
      <xdr:nvSpPr>
        <xdr:cNvPr id="654" name="テキスト ボックス 653"/>
        <xdr:cNvSpPr txBox="1"/>
      </xdr:nvSpPr>
      <xdr:spPr>
        <a:xfrm>
          <a:off x="12579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36982</xdr:rowOff>
    </xdr:from>
    <xdr:to>
      <xdr:col>85</xdr:col>
      <xdr:colOff>127000</xdr:colOff>
      <xdr:row>96</xdr:row>
      <xdr:rowOff>40343</xdr:rowOff>
    </xdr:to>
    <xdr:cxnSp macro="">
      <xdr:nvCxnSpPr>
        <xdr:cNvPr id="683" name="直線コネクタ 682"/>
        <xdr:cNvCxnSpPr/>
      </xdr:nvCxnSpPr>
      <xdr:spPr>
        <a:xfrm>
          <a:off x="15481300" y="16496182"/>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36982</xdr:rowOff>
    </xdr:from>
    <xdr:to>
      <xdr:col>81</xdr:col>
      <xdr:colOff>50800</xdr:colOff>
      <xdr:row>96</xdr:row>
      <xdr:rowOff>46507</xdr:rowOff>
    </xdr:to>
    <xdr:cxnSp macro="">
      <xdr:nvCxnSpPr>
        <xdr:cNvPr id="686" name="直線コネクタ 685"/>
        <xdr:cNvCxnSpPr/>
      </xdr:nvCxnSpPr>
      <xdr:spPr>
        <a:xfrm flipV="1">
          <a:off x="14592300" y="164961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45357</xdr:rowOff>
    </xdr:from>
    <xdr:to>
      <xdr:col>76</xdr:col>
      <xdr:colOff>114300</xdr:colOff>
      <xdr:row>96</xdr:row>
      <xdr:rowOff>46507</xdr:rowOff>
    </xdr:to>
    <xdr:cxnSp macro="">
      <xdr:nvCxnSpPr>
        <xdr:cNvPr id="689" name="直線コネクタ 688"/>
        <xdr:cNvCxnSpPr/>
      </xdr:nvCxnSpPr>
      <xdr:spPr>
        <a:xfrm>
          <a:off x="13703300" y="1650455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45357</xdr:rowOff>
    </xdr:from>
    <xdr:to>
      <xdr:col>71</xdr:col>
      <xdr:colOff>177800</xdr:colOff>
      <xdr:row>96</xdr:row>
      <xdr:rowOff>47895</xdr:rowOff>
    </xdr:to>
    <xdr:cxnSp macro="">
      <xdr:nvCxnSpPr>
        <xdr:cNvPr id="692" name="直線コネクタ 691"/>
        <xdr:cNvCxnSpPr/>
      </xdr:nvCxnSpPr>
      <xdr:spPr>
        <a:xfrm flipV="1">
          <a:off x="12814300" y="16504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160993</xdr:rowOff>
    </xdr:from>
    <xdr:to>
      <xdr:col>85</xdr:col>
      <xdr:colOff>177800</xdr:colOff>
      <xdr:row>96</xdr:row>
      <xdr:rowOff>91143</xdr:rowOff>
    </xdr:to>
    <xdr:sp macro="" textlink="">
      <xdr:nvSpPr>
        <xdr:cNvPr id="702" name="楕円 701"/>
        <xdr:cNvSpPr/>
      </xdr:nvSpPr>
      <xdr:spPr>
        <a:xfrm>
          <a:off x="16268700" y="164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12420</xdr:rowOff>
    </xdr:from>
    <xdr:ext cx="534377" cy="259045"/>
    <xdr:sp macro="" textlink="">
      <xdr:nvSpPr>
        <xdr:cNvPr id="703" name="公債費該当値テキスト"/>
        <xdr:cNvSpPr txBox="1"/>
      </xdr:nvSpPr>
      <xdr:spPr>
        <a:xfrm>
          <a:off x="16370300" y="163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157632</xdr:rowOff>
    </xdr:from>
    <xdr:to>
      <xdr:col>81</xdr:col>
      <xdr:colOff>101600</xdr:colOff>
      <xdr:row>96</xdr:row>
      <xdr:rowOff>87782</xdr:rowOff>
    </xdr:to>
    <xdr:sp macro="" textlink="">
      <xdr:nvSpPr>
        <xdr:cNvPr id="704" name="楕円 703"/>
        <xdr:cNvSpPr/>
      </xdr:nvSpPr>
      <xdr:spPr>
        <a:xfrm>
          <a:off x="154305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104309</xdr:rowOff>
    </xdr:from>
    <xdr:ext cx="534377" cy="259045"/>
    <xdr:sp macro="" textlink="">
      <xdr:nvSpPr>
        <xdr:cNvPr id="705" name="テキスト ボックス 704"/>
        <xdr:cNvSpPr txBox="1"/>
      </xdr:nvSpPr>
      <xdr:spPr>
        <a:xfrm>
          <a:off x="15214111"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167157</xdr:rowOff>
    </xdr:from>
    <xdr:to>
      <xdr:col>76</xdr:col>
      <xdr:colOff>165100</xdr:colOff>
      <xdr:row>96</xdr:row>
      <xdr:rowOff>97307</xdr:rowOff>
    </xdr:to>
    <xdr:sp macro="" textlink="">
      <xdr:nvSpPr>
        <xdr:cNvPr id="706" name="楕円 705"/>
        <xdr:cNvSpPr/>
      </xdr:nvSpPr>
      <xdr:spPr>
        <a:xfrm>
          <a:off x="145415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113834</xdr:rowOff>
    </xdr:from>
    <xdr:ext cx="534377" cy="259045"/>
    <xdr:sp macro="" textlink="">
      <xdr:nvSpPr>
        <xdr:cNvPr id="707" name="テキスト ボックス 706"/>
        <xdr:cNvSpPr txBox="1"/>
      </xdr:nvSpPr>
      <xdr:spPr>
        <a:xfrm>
          <a:off x="14325111" y="1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166007</xdr:rowOff>
    </xdr:from>
    <xdr:to>
      <xdr:col>72</xdr:col>
      <xdr:colOff>38100</xdr:colOff>
      <xdr:row>96</xdr:row>
      <xdr:rowOff>96157</xdr:rowOff>
    </xdr:to>
    <xdr:sp macro="" textlink="">
      <xdr:nvSpPr>
        <xdr:cNvPr id="708" name="楕円 707"/>
        <xdr:cNvSpPr/>
      </xdr:nvSpPr>
      <xdr:spPr>
        <a:xfrm>
          <a:off x="13652500" y="16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112684</xdr:rowOff>
    </xdr:from>
    <xdr:ext cx="534377" cy="259045"/>
    <xdr:sp macro="" textlink="">
      <xdr:nvSpPr>
        <xdr:cNvPr id="709" name="テキスト ボックス 708"/>
        <xdr:cNvSpPr txBox="1"/>
      </xdr:nvSpPr>
      <xdr:spPr>
        <a:xfrm>
          <a:off x="13436111" y="16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168545</xdr:rowOff>
    </xdr:from>
    <xdr:to>
      <xdr:col>67</xdr:col>
      <xdr:colOff>101600</xdr:colOff>
      <xdr:row>96</xdr:row>
      <xdr:rowOff>98695</xdr:rowOff>
    </xdr:to>
    <xdr:sp macro="" textlink="">
      <xdr:nvSpPr>
        <xdr:cNvPr id="710" name="楕円 709"/>
        <xdr:cNvSpPr/>
      </xdr:nvSpPr>
      <xdr:spPr>
        <a:xfrm>
          <a:off x="12763500" y="164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115222</xdr:rowOff>
    </xdr:from>
    <xdr:ext cx="534377" cy="259045"/>
    <xdr:sp macro="" textlink="">
      <xdr:nvSpPr>
        <xdr:cNvPr id="711" name="テキスト ボックス 710"/>
        <xdr:cNvSpPr txBox="1"/>
      </xdr:nvSpPr>
      <xdr:spPr>
        <a:xfrm>
          <a:off x="12547111" y="162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衛生費については検診や予防接種などの拡充、クリーンセンターの維持改修の増、農林水産業費については道営事業、商工費については商工会等への補助拡充、土木費については</a:t>
          </a:r>
          <a:r>
            <a:rPr lang="ja-JP" altLang="ja-JP" sz="1100" b="0" i="0" baseline="0">
              <a:solidFill>
                <a:schemeClr val="dk1"/>
              </a:solidFill>
              <a:effectLst/>
              <a:latin typeface="+mn-lt"/>
              <a:ea typeface="+mn-ea"/>
              <a:cs typeface="+mn-cs"/>
            </a:rPr>
            <a:t>大雪により道路維持管理にかかる燃料費および委託料などの経費が大きく上がったため</a:t>
          </a:r>
          <a:r>
            <a:rPr kumimoji="1" lang="ja-JP" altLang="ja-JP" sz="1100">
              <a:solidFill>
                <a:schemeClr val="dk1"/>
              </a:solidFill>
              <a:effectLst/>
              <a:latin typeface="+mn-lt"/>
              <a:ea typeface="+mn-ea"/>
              <a:cs typeface="+mn-cs"/>
            </a:rPr>
            <a:t>、教育費については中学校の建て替え、災害復旧費は平成２８年度の明許分で全国平均や類似団体と比べても高い値となっている。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台で推移してきている。</a:t>
          </a:r>
          <a:endParaRPr lang="ja-JP" altLang="ja-JP" sz="1400">
            <a:effectLst/>
          </a:endParaRPr>
        </a:p>
        <a:p>
          <a:pPr rtl="0"/>
          <a:r>
            <a:rPr lang="ja-JP" altLang="ja-JP" sz="1100" b="0" i="0" baseline="0">
              <a:solidFill>
                <a:schemeClr val="dk1"/>
              </a:solidFill>
              <a:effectLst/>
              <a:latin typeface="+mn-lt"/>
              <a:ea typeface="+mn-ea"/>
              <a:cs typeface="+mn-cs"/>
            </a:rPr>
            <a:t>■実質収支額及び実質単年度収支</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年度によって増減はあるが、概ね望ましい範囲で推移しており、財政運営の健全性は維持されている。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国有提供施設等所在市町村助成交付金や諸収入が前年より下がったものの、税収</a:t>
          </a:r>
          <a:r>
            <a:rPr lang="ja-JP" altLang="ja-JP" sz="1100" b="0" i="0">
              <a:solidFill>
                <a:schemeClr val="dk1"/>
              </a:solidFill>
              <a:effectLst/>
              <a:latin typeface="+mn-lt"/>
              <a:ea typeface="+mn-ea"/>
              <a:cs typeface="+mn-cs"/>
            </a:rPr>
            <a:t>など一部の歳入項目で対前年度比較での収入増。歳出は、</a:t>
          </a:r>
          <a:r>
            <a:rPr lang="ja-JP" altLang="en-US" sz="1100" b="0" i="0">
              <a:solidFill>
                <a:schemeClr val="dk1"/>
              </a:solidFill>
              <a:effectLst/>
              <a:latin typeface="+mn-lt"/>
              <a:ea typeface="+mn-ea"/>
              <a:cs typeface="+mn-cs"/>
            </a:rPr>
            <a:t>ラベンダーハイツの経営安定化のための繰出金の増や認定子ど園に対する給付費や整備費の補助などで増となっているが</a:t>
          </a:r>
          <a:r>
            <a:rPr lang="ja-JP" altLang="ja-JP" sz="1100" b="0" i="0">
              <a:solidFill>
                <a:schemeClr val="dk1"/>
              </a:solidFill>
              <a:effectLst/>
              <a:latin typeface="+mn-lt"/>
              <a:ea typeface="+mn-ea"/>
              <a:cs typeface="+mn-cs"/>
            </a:rPr>
            <a:t>、投資的経費など減少しているものもある。</a:t>
          </a:r>
          <a:r>
            <a:rPr lang="ja-JP" altLang="ja-JP" sz="1100">
              <a:solidFill>
                <a:schemeClr val="dk1"/>
              </a:solidFill>
              <a:effectLst/>
              <a:latin typeface="+mn-lt"/>
              <a:ea typeface="+mn-ea"/>
              <a:cs typeface="+mn-cs"/>
            </a:rPr>
            <a:t>財政調整基金を取り崩すことなく、弾力的な運用が行えるよう、経常収支比率の維持に努める。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近年すべての会計で黒字となっていたが、ラベンダーハイツ会計</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平成２７年度の介護報酬の改定や利用者の減少等により歳入が減少したことによ</a:t>
          </a:r>
          <a:r>
            <a:rPr kumimoji="1" lang="ja-JP" altLang="en-US" sz="1100">
              <a:solidFill>
                <a:schemeClr val="dk1"/>
              </a:solidFill>
              <a:effectLst/>
              <a:latin typeface="+mn-lt"/>
              <a:ea typeface="+mn-ea"/>
              <a:cs typeface="+mn-cs"/>
            </a:rPr>
            <a:t>り平成２９年度まで赤字となっていましたが、平成３０年度では、経営安定化のために一般会計から繰出しを行い、赤字は解消されているが、</a:t>
          </a:r>
          <a:r>
            <a:rPr kumimoji="1" lang="ja-JP" altLang="ja-JP" sz="1100">
              <a:solidFill>
                <a:schemeClr val="dk1"/>
              </a:solidFill>
              <a:effectLst/>
              <a:latin typeface="+mn-lt"/>
              <a:ea typeface="+mn-ea"/>
              <a:cs typeface="+mn-cs"/>
            </a:rPr>
            <a:t>効率的な人員配置や経費の縮減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計画的に収支の改善を</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12" sqref="AC12:AG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7397367</v>
      </c>
      <c r="BO4" s="430"/>
      <c r="BP4" s="430"/>
      <c r="BQ4" s="430"/>
      <c r="BR4" s="430"/>
      <c r="BS4" s="430"/>
      <c r="BT4" s="430"/>
      <c r="BU4" s="431"/>
      <c r="BV4" s="429">
        <v>7852963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7.8</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7058662</v>
      </c>
      <c r="BO5" s="467"/>
      <c r="BP5" s="467"/>
      <c r="BQ5" s="467"/>
      <c r="BR5" s="467"/>
      <c r="BS5" s="467"/>
      <c r="BT5" s="467"/>
      <c r="BU5" s="468"/>
      <c r="BV5" s="466">
        <v>7626531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92.2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338705</v>
      </c>
      <c r="BO6" s="467"/>
      <c r="BP6" s="467"/>
      <c r="BQ6" s="467"/>
      <c r="BR6" s="467"/>
      <c r="BS6" s="467"/>
      <c r="BT6" s="467"/>
      <c r="BU6" s="468"/>
      <c r="BV6" s="466">
        <v>226432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95.4</v>
      </c>
      <c r="CU6" s="504"/>
      <c r="CV6" s="504"/>
      <c r="CW6" s="504"/>
      <c r="CX6" s="504"/>
      <c r="CY6" s="504"/>
      <c r="CZ6" s="504"/>
      <c r="DA6" s="505"/>
      <c r="DB6" s="503">
        <v>96.3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14715</v>
      </c>
      <c r="BO7" s="467"/>
      <c r="BP7" s="467"/>
      <c r="BQ7" s="467"/>
      <c r="BR7" s="467"/>
      <c r="BS7" s="467"/>
      <c r="BT7" s="467"/>
      <c r="BU7" s="468"/>
      <c r="BV7" s="466">
        <v>5713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4161981</v>
      </c>
      <c r="CU7" s="467"/>
      <c r="CV7" s="467"/>
      <c r="CW7" s="467"/>
      <c r="CX7" s="467"/>
      <c r="CY7" s="467"/>
      <c r="CZ7" s="467"/>
      <c r="DA7" s="468"/>
      <c r="DB7" s="466">
        <v>4170032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323990</v>
      </c>
      <c r="BO8" s="467"/>
      <c r="BP8" s="467"/>
      <c r="BQ8" s="467"/>
      <c r="BR8" s="467"/>
      <c r="BS8" s="467"/>
      <c r="BT8" s="467"/>
      <c r="BU8" s="468"/>
      <c r="BV8" s="466">
        <v>220719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0.28999999999999998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10826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103271</v>
      </c>
      <c r="BO9" s="467"/>
      <c r="BP9" s="467"/>
      <c r="BQ9" s="467"/>
      <c r="BR9" s="467"/>
      <c r="BS9" s="467"/>
      <c r="BT9" s="467"/>
      <c r="BU9" s="468"/>
      <c r="BV9" s="466">
        <v>7966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13.6</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11545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79</v>
      </c>
      <c r="BO10" s="467"/>
      <c r="BP10" s="467"/>
      <c r="BQ10" s="467"/>
      <c r="BR10" s="467"/>
      <c r="BS10" s="467"/>
      <c r="BT10" s="467"/>
      <c r="BU10" s="468"/>
      <c r="BV10" s="466">
        <v>30088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10789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10742</v>
      </c>
      <c r="S13" s="548"/>
      <c r="T13" s="548"/>
      <c r="U13" s="548"/>
      <c r="V13" s="549"/>
      <c r="W13" s="482" t="s">
        <v>139</v>
      </c>
      <c r="X13" s="483"/>
      <c r="Y13" s="483"/>
      <c r="Z13" s="483"/>
      <c r="AA13" s="483"/>
      <c r="AB13" s="473"/>
      <c r="AC13" s="517">
        <v>975</v>
      </c>
      <c r="AD13" s="518"/>
      <c r="AE13" s="518"/>
      <c r="AF13" s="518"/>
      <c r="AG13" s="557"/>
      <c r="AH13" s="517">
        <v>1081</v>
      </c>
      <c r="AI13" s="518"/>
      <c r="AJ13" s="518"/>
      <c r="AK13" s="518"/>
      <c r="AL13" s="519"/>
      <c r="AM13" s="495" t="s">
        <v>140</v>
      </c>
      <c r="AN13" s="496"/>
      <c r="AO13" s="496"/>
      <c r="AP13" s="496"/>
      <c r="AQ13" s="496"/>
      <c r="AR13" s="496"/>
      <c r="AS13" s="496"/>
      <c r="AT13" s="497"/>
      <c r="AU13" s="498" t="s">
        <v>134</v>
      </c>
      <c r="AV13" s="499"/>
      <c r="AW13" s="499"/>
      <c r="AX13" s="499"/>
      <c r="AY13" s="500" t="s">
        <v>141</v>
      </c>
      <c r="AZ13" s="501"/>
      <c r="BA13" s="501"/>
      <c r="BB13" s="501"/>
      <c r="BC13" s="501"/>
      <c r="BD13" s="501"/>
      <c r="BE13" s="501"/>
      <c r="BF13" s="501"/>
      <c r="BG13" s="501"/>
      <c r="BH13" s="501"/>
      <c r="BI13" s="501"/>
      <c r="BJ13" s="501"/>
      <c r="BK13" s="501"/>
      <c r="BL13" s="501"/>
      <c r="BM13" s="502"/>
      <c r="BN13" s="466">
        <v>103350</v>
      </c>
      <c r="BO13" s="467"/>
      <c r="BP13" s="467"/>
      <c r="BQ13" s="467"/>
      <c r="BR13" s="467"/>
      <c r="BS13" s="467"/>
      <c r="BT13" s="467"/>
      <c r="BU13" s="468"/>
      <c r="BV13" s="466">
        <v>8054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10.6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10967</v>
      </c>
      <c r="S14" s="548"/>
      <c r="T14" s="548"/>
      <c r="U14" s="548"/>
      <c r="V14" s="549"/>
      <c r="W14" s="456"/>
      <c r="X14" s="457"/>
      <c r="Y14" s="457"/>
      <c r="Z14" s="457"/>
      <c r="AA14" s="457"/>
      <c r="AB14" s="446"/>
      <c r="AC14" s="550">
        <v>17.399999999999999</v>
      </c>
      <c r="AD14" s="551"/>
      <c r="AE14" s="551"/>
      <c r="AF14" s="551"/>
      <c r="AG14" s="552"/>
      <c r="AH14" s="550">
        <v>18.399999999999999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55.8</v>
      </c>
      <c r="CU14" s="562"/>
      <c r="CV14" s="562"/>
      <c r="CW14" s="562"/>
      <c r="CX14" s="562"/>
      <c r="CY14" s="562"/>
      <c r="CZ14" s="562"/>
      <c r="DA14" s="563"/>
      <c r="DB14" s="561">
        <v>61.5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10926</v>
      </c>
      <c r="S15" s="548"/>
      <c r="T15" s="548"/>
      <c r="U15" s="548"/>
      <c r="V15" s="549"/>
      <c r="W15" s="482" t="s">
        <v>145</v>
      </c>
      <c r="X15" s="483"/>
      <c r="Y15" s="483"/>
      <c r="Z15" s="483"/>
      <c r="AA15" s="483"/>
      <c r="AB15" s="473"/>
      <c r="AC15" s="517">
        <v>671</v>
      </c>
      <c r="AD15" s="518"/>
      <c r="AE15" s="518"/>
      <c r="AF15" s="518"/>
      <c r="AG15" s="557"/>
      <c r="AH15" s="517">
        <v>651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1127194</v>
      </c>
      <c r="BO15" s="430"/>
      <c r="BP15" s="430"/>
      <c r="BQ15" s="430"/>
      <c r="BR15" s="430"/>
      <c r="BS15" s="430"/>
      <c r="BT15" s="430"/>
      <c r="BU15" s="431"/>
      <c r="BV15" s="429">
        <v>1123091</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12</v>
      </c>
      <c r="AD16" s="551"/>
      <c r="AE16" s="551"/>
      <c r="AF16" s="551"/>
      <c r="AG16" s="552"/>
      <c r="AH16" s="550">
        <v>11.1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3704139</v>
      </c>
      <c r="BO16" s="467"/>
      <c r="BP16" s="467"/>
      <c r="BQ16" s="467"/>
      <c r="BR16" s="467"/>
      <c r="BS16" s="467"/>
      <c r="BT16" s="467"/>
      <c r="BU16" s="468"/>
      <c r="BV16" s="466">
        <v>3720706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3968</v>
      </c>
      <c r="AD17" s="518"/>
      <c r="AE17" s="518"/>
      <c r="AF17" s="518"/>
      <c r="AG17" s="557"/>
      <c r="AH17" s="517">
        <v>4136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1393134</v>
      </c>
      <c r="BO17" s="467"/>
      <c r="BP17" s="467"/>
      <c r="BQ17" s="467"/>
      <c r="BR17" s="467"/>
      <c r="BS17" s="467"/>
      <c r="BT17" s="467"/>
      <c r="BU17" s="468"/>
      <c r="BV17" s="466">
        <v>1392674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237.1</v>
      </c>
      <c r="M18" s="579"/>
      <c r="N18" s="579"/>
      <c r="O18" s="579"/>
      <c r="P18" s="579"/>
      <c r="Q18" s="579"/>
      <c r="R18" s="580"/>
      <c r="S18" s="580"/>
      <c r="T18" s="580"/>
      <c r="U18" s="580"/>
      <c r="V18" s="581"/>
      <c r="W18" s="484"/>
      <c r="X18" s="485"/>
      <c r="Y18" s="485"/>
      <c r="Z18" s="485"/>
      <c r="AA18" s="485"/>
      <c r="AB18" s="476"/>
      <c r="AC18" s="582">
        <v>70.7</v>
      </c>
      <c r="AD18" s="583"/>
      <c r="AE18" s="583"/>
      <c r="AF18" s="583"/>
      <c r="AG18" s="584"/>
      <c r="AH18" s="582">
        <v>70.5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3886803</v>
      </c>
      <c r="BO18" s="467"/>
      <c r="BP18" s="467"/>
      <c r="BQ18" s="467"/>
      <c r="BR18" s="467"/>
      <c r="BS18" s="467"/>
      <c r="BT18" s="467"/>
      <c r="BU18" s="468"/>
      <c r="BV18" s="466">
        <v>3928267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46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4904843</v>
      </c>
      <c r="BO19" s="467"/>
      <c r="BP19" s="467"/>
      <c r="BQ19" s="467"/>
      <c r="BR19" s="467"/>
      <c r="BS19" s="467"/>
      <c r="BT19" s="467"/>
      <c r="BU19" s="468"/>
      <c r="BV19" s="466">
        <v>5091809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4363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6" t="s">
        <v>165</v>
      </c>
      <c r="AI22" s="483"/>
      <c r="AJ22" s="483"/>
      <c r="AK22" s="483"/>
      <c r="AL22" s="473"/>
      <c r="AM22" s="626" t="s">
        <v>166</v>
      </c>
      <c r="AN22" s="627"/>
      <c r="AO22" s="627"/>
      <c r="AP22" s="627"/>
      <c r="AQ22" s="627"/>
      <c r="AR22" s="628"/>
      <c r="AS22" s="609" t="s">
        <v>163</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167</v>
      </c>
      <c r="AZ23" s="427"/>
      <c r="BA23" s="427"/>
      <c r="BB23" s="427"/>
      <c r="BC23" s="427"/>
      <c r="BD23" s="427"/>
      <c r="BE23" s="427"/>
      <c r="BF23" s="427"/>
      <c r="BG23" s="427"/>
      <c r="BH23" s="427"/>
      <c r="BI23" s="427"/>
      <c r="BJ23" s="427"/>
      <c r="BK23" s="427"/>
      <c r="BL23" s="427"/>
      <c r="BM23" s="428"/>
      <c r="BN23" s="466">
        <v>8410502</v>
      </c>
      <c r="BO23" s="467"/>
      <c r="BP23" s="467"/>
      <c r="BQ23" s="467"/>
      <c r="BR23" s="467"/>
      <c r="BS23" s="467"/>
      <c r="BT23" s="467"/>
      <c r="BU23" s="468"/>
      <c r="BV23" s="466">
        <v>8546085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7500</v>
      </c>
      <c r="R24" s="518"/>
      <c r="S24" s="518"/>
      <c r="T24" s="518"/>
      <c r="U24" s="518"/>
      <c r="V24" s="557"/>
      <c r="W24" s="616"/>
      <c r="X24" s="604"/>
      <c r="Y24" s="605"/>
      <c r="Z24" s="516" t="s">
        <v>169</v>
      </c>
      <c r="AA24" s="496"/>
      <c r="AB24" s="496"/>
      <c r="AC24" s="496"/>
      <c r="AD24" s="496"/>
      <c r="AE24" s="496"/>
      <c r="AF24" s="496"/>
      <c r="AG24" s="497"/>
      <c r="AH24" s="517">
        <v>109</v>
      </c>
      <c r="AI24" s="518"/>
      <c r="AJ24" s="518"/>
      <c r="AK24" s="518"/>
      <c r="AL24" s="557"/>
      <c r="AM24" s="517">
        <v>338009</v>
      </c>
      <c r="AN24" s="518"/>
      <c r="AO24" s="518"/>
      <c r="AP24" s="518"/>
      <c r="AQ24" s="518"/>
      <c r="AR24" s="557"/>
      <c r="AS24" s="517">
        <v>3101</v>
      </c>
      <c r="AT24" s="518"/>
      <c r="AU24" s="518"/>
      <c r="AV24" s="518"/>
      <c r="AW24" s="518"/>
      <c r="AX24" s="519"/>
      <c r="AY24" s="634" t="s">
        <v>170</v>
      </c>
      <c r="AZ24" s="635"/>
      <c r="BA24" s="635"/>
      <c r="BB24" s="635"/>
      <c r="BC24" s="635"/>
      <c r="BD24" s="635"/>
      <c r="BE24" s="635"/>
      <c r="BF24" s="635"/>
      <c r="BG24" s="635"/>
      <c r="BH24" s="635"/>
      <c r="BI24" s="635"/>
      <c r="BJ24" s="635"/>
      <c r="BK24" s="635"/>
      <c r="BL24" s="635"/>
      <c r="BM24" s="636"/>
      <c r="BN24" s="466">
        <v>7445568</v>
      </c>
      <c r="BO24" s="467"/>
      <c r="BP24" s="467"/>
      <c r="BQ24" s="467"/>
      <c r="BR24" s="467"/>
      <c r="BS24" s="467"/>
      <c r="BT24" s="467"/>
      <c r="BU24" s="468"/>
      <c r="BV24" s="466">
        <v>7457764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6120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709560</v>
      </c>
      <c r="BO25" s="430"/>
      <c r="BP25" s="430"/>
      <c r="BQ25" s="430"/>
      <c r="BR25" s="430"/>
      <c r="BS25" s="430"/>
      <c r="BT25" s="430"/>
      <c r="BU25" s="431"/>
      <c r="BV25" s="429">
        <v>686675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5760</v>
      </c>
      <c r="R26" s="518"/>
      <c r="S26" s="518"/>
      <c r="T26" s="518"/>
      <c r="U26" s="518"/>
      <c r="V26" s="557"/>
      <c r="W26" s="616"/>
      <c r="X26" s="604"/>
      <c r="Y26" s="605"/>
      <c r="Z26" s="516" t="s">
        <v>175</v>
      </c>
      <c r="AA26" s="640"/>
      <c r="AB26" s="640"/>
      <c r="AC26" s="640"/>
      <c r="AD26" s="640"/>
      <c r="AE26" s="640"/>
      <c r="AF26" s="640"/>
      <c r="AG26" s="641"/>
      <c r="AH26" s="517" t="s">
        <v>128</v>
      </c>
      <c r="AI26" s="518"/>
      <c r="AJ26" s="518"/>
      <c r="AK26" s="518"/>
      <c r="AL26" s="557"/>
      <c r="AM26" s="517" t="s">
        <v>128</v>
      </c>
      <c r="AN26" s="518"/>
      <c r="AO26" s="518"/>
      <c r="AP26" s="518"/>
      <c r="AQ26" s="518"/>
      <c r="AR26" s="557"/>
      <c r="AS26" s="517" t="s">
        <v>128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2750</v>
      </c>
      <c r="R27" s="518"/>
      <c r="S27" s="518"/>
      <c r="T27" s="518"/>
      <c r="U27" s="518"/>
      <c r="V27" s="557"/>
      <c r="W27" s="616"/>
      <c r="X27" s="604"/>
      <c r="Y27" s="605"/>
      <c r="Z27" s="516" t="s">
        <v>179</v>
      </c>
      <c r="AA27" s="496"/>
      <c r="AB27" s="496"/>
      <c r="AC27" s="496"/>
      <c r="AD27" s="496"/>
      <c r="AE27" s="496"/>
      <c r="AF27" s="496"/>
      <c r="AG27" s="497"/>
      <c r="AH27" s="517" t="s">
        <v>177</v>
      </c>
      <c r="AI27" s="518"/>
      <c r="AJ27" s="518"/>
      <c r="AK27" s="518"/>
      <c r="AL27" s="557"/>
      <c r="AM27" s="517" t="s">
        <v>137</v>
      </c>
      <c r="AN27" s="518"/>
      <c r="AO27" s="518"/>
      <c r="AP27" s="518"/>
      <c r="AQ27" s="518"/>
      <c r="AR27" s="557"/>
      <c r="AS27" s="517" t="s">
        <v>128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7" t="s">
        <v>177</v>
      </c>
      <c r="BO27" s="638"/>
      <c r="BP27" s="638"/>
      <c r="BQ27" s="638"/>
      <c r="BR27" s="638"/>
      <c r="BS27" s="638"/>
      <c r="BT27" s="638"/>
      <c r="BU27" s="639"/>
      <c r="BV27" s="637" t="s">
        <v>128</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2090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183</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524317</v>
      </c>
      <c r="BO28" s="430"/>
      <c r="BP28" s="430"/>
      <c r="BQ28" s="430"/>
      <c r="BR28" s="430"/>
      <c r="BS28" s="430"/>
      <c r="BT28" s="430"/>
      <c r="BU28" s="431"/>
      <c r="BV28" s="429">
        <v>524238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12</v>
      </c>
      <c r="M29" s="518"/>
      <c r="N29" s="518"/>
      <c r="O29" s="518"/>
      <c r="P29" s="557"/>
      <c r="Q29" s="517">
        <v>1790</v>
      </c>
      <c r="R29" s="518"/>
      <c r="S29" s="518"/>
      <c r="T29" s="518"/>
      <c r="U29" s="518"/>
      <c r="V29" s="557"/>
      <c r="W29" s="617"/>
      <c r="X29" s="618"/>
      <c r="Y29" s="619"/>
      <c r="Z29" s="516" t="s">
        <v>186</v>
      </c>
      <c r="AA29" s="496"/>
      <c r="AB29" s="496"/>
      <c r="AC29" s="496"/>
      <c r="AD29" s="496"/>
      <c r="AE29" s="496"/>
      <c r="AF29" s="496"/>
      <c r="AG29" s="497"/>
      <c r="AH29" s="517">
        <v>109</v>
      </c>
      <c r="AI29" s="518"/>
      <c r="AJ29" s="518"/>
      <c r="AK29" s="518"/>
      <c r="AL29" s="557"/>
      <c r="AM29" s="517">
        <v>338009</v>
      </c>
      <c r="AN29" s="518"/>
      <c r="AO29" s="518"/>
      <c r="AP29" s="518"/>
      <c r="AQ29" s="518"/>
      <c r="AR29" s="557"/>
      <c r="AS29" s="517">
        <v>3101</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207171</v>
      </c>
      <c r="BO29" s="467"/>
      <c r="BP29" s="467"/>
      <c r="BQ29" s="467"/>
      <c r="BR29" s="467"/>
      <c r="BS29" s="467"/>
      <c r="BT29" s="467"/>
      <c r="BU29" s="468"/>
      <c r="BV29" s="466">
        <v>207159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1455062</v>
      </c>
      <c r="BO30" s="638"/>
      <c r="BP30" s="638"/>
      <c r="BQ30" s="638"/>
      <c r="BR30" s="638"/>
      <c r="BS30" s="638"/>
      <c r="BT30" s="638"/>
      <c r="BU30" s="639"/>
      <c r="BV30" s="637">
        <v>1547749</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病院事業会計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t="str">
        <f>IF(BY34="","",MAX(C34:D43,U34:V43,AM34:AN43,BE34:BF43)+1)</f>
        <v/>
      </c>
      <c r="BX34" s="652"/>
      <c r="BY34" s="653" t="str">
        <f>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上富良野振興公社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水道事業会計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公共下水道事業特別会計</v>
      </c>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ラベンダーハイツ事業特別会計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YT6mwFtZlTF36OJB0Eo4recAr6WUH77TJFtZpBXQYRDJML1MpyrtzRU2FnQj0wounUrInYuCdrRAMq/8I/og==" saltValue="D/vEvSIK2ivcC2yy6uBQ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564</v>
      </c>
      <c r="D34" s="1244"/>
      <c r="E34" s="1245"/>
      <c r="F34" s="32">
        <v>6.41</v>
      </c>
      <c r="G34" s="33">
        <v>6.76</v>
      </c>
      <c r="H34" s="33">
        <v>7.07</v>
      </c>
      <c r="I34" s="33">
        <v>7.66</v>
      </c>
      <c r="J34" s="34">
        <v>8.16</v>
      </c>
      <c r="K34" s="22"/>
      <c r="L34" s="22"/>
      <c r="M34" s="22"/>
      <c r="N34" s="22"/>
      <c r="O34" s="22"/>
      <c r="P34" s="22"/>
    </row>
    <row r="35" spans="1:16" ht="39" customHeight="1" x14ac:dyDescent="0.15">
      <c r="A35" s="22"/>
      <c r="B35" s="35"/>
      <c r="C35" s="1238" t="s">
        <v>565</v>
      </c>
      <c r="D35" s="1239"/>
      <c r="E35" s="1240"/>
      <c r="F35" s="36">
        <v>6.02</v>
      </c>
      <c r="G35" s="37">
        <v>6.67</v>
      </c>
      <c r="H35" s="37">
        <v>5.04</v>
      </c>
      <c r="I35" s="37">
        <v>5.29</v>
      </c>
      <c r="J35" s="38">
        <v>7.78</v>
      </c>
      <c r="K35" s="22"/>
      <c r="L35" s="22"/>
      <c r="M35" s="22"/>
      <c r="N35" s="22"/>
      <c r="O35" s="22"/>
      <c r="P35" s="22"/>
    </row>
    <row r="36" spans="1:16" ht="39" customHeight="1" x14ac:dyDescent="0.15">
      <c r="A36" s="22"/>
      <c r="B36" s="35"/>
      <c r="C36" s="1238" t="s">
        <v>566</v>
      </c>
      <c r="D36" s="1239"/>
      <c r="E36" s="1240"/>
      <c r="F36" s="36">
        <v>7.73</v>
      </c>
      <c r="G36" s="37">
        <v>7.62</v>
      </c>
      <c r="H36" s="37">
        <v>7.71</v>
      </c>
      <c r="I36" s="37">
        <v>7.4</v>
      </c>
      <c r="J36" s="38">
        <v>6.33</v>
      </c>
      <c r="K36" s="22"/>
      <c r="L36" s="22"/>
      <c r="M36" s="22"/>
      <c r="N36" s="22"/>
      <c r="O36" s="22"/>
      <c r="P36" s="22"/>
    </row>
    <row r="37" spans="1:16" ht="39" customHeight="1" x14ac:dyDescent="0.15">
      <c r="A37" s="22"/>
      <c r="B37" s="35"/>
      <c r="C37" s="1238" t="s">
        <v>567</v>
      </c>
      <c r="D37" s="1239"/>
      <c r="E37" s="1240"/>
      <c r="F37" s="36">
        <v>0.26</v>
      </c>
      <c r="G37" s="37">
        <v>0.48</v>
      </c>
      <c r="H37" s="37">
        <v>2.62</v>
      </c>
      <c r="I37" s="37">
        <v>2.95</v>
      </c>
      <c r="J37" s="38">
        <v>3.04</v>
      </c>
      <c r="K37" s="22"/>
      <c r="L37" s="22"/>
      <c r="M37" s="22"/>
      <c r="N37" s="22"/>
      <c r="O37" s="22"/>
      <c r="P37" s="22"/>
    </row>
    <row r="38" spans="1:16" ht="39" customHeight="1" x14ac:dyDescent="0.15">
      <c r="A38" s="22"/>
      <c r="B38" s="35"/>
      <c r="C38" s="1238" t="s">
        <v>568</v>
      </c>
      <c r="D38" s="1239"/>
      <c r="E38" s="1240"/>
      <c r="F38" s="36">
        <v>0.4</v>
      </c>
      <c r="G38" s="37">
        <v>0.54</v>
      </c>
      <c r="H38" s="37">
        <v>0.41</v>
      </c>
      <c r="I38" s="37">
        <v>0.96</v>
      </c>
      <c r="J38" s="38">
        <v>0.86</v>
      </c>
      <c r="K38" s="22"/>
      <c r="L38" s="22"/>
      <c r="M38" s="22"/>
      <c r="N38" s="22"/>
      <c r="O38" s="22"/>
      <c r="P38" s="22"/>
    </row>
    <row r="39" spans="1:16" ht="39" customHeight="1" x14ac:dyDescent="0.15">
      <c r="A39" s="22"/>
      <c r="B39" s="35"/>
      <c r="C39" s="1238" t="s">
        <v>569</v>
      </c>
      <c r="D39" s="1239"/>
      <c r="E39" s="1240"/>
      <c r="F39" s="36">
        <v>0.04</v>
      </c>
      <c r="G39" s="37">
        <v>7.0000000000000007E-2</v>
      </c>
      <c r="H39" s="37">
        <v>7.0000000000000007E-2</v>
      </c>
      <c r="I39" s="37">
        <v>0.04</v>
      </c>
      <c r="J39" s="38">
        <v>7.0000000000000007E-2</v>
      </c>
      <c r="K39" s="22"/>
      <c r="L39" s="22"/>
      <c r="M39" s="22"/>
      <c r="N39" s="22"/>
      <c r="O39" s="22"/>
      <c r="P39" s="22"/>
    </row>
    <row r="40" spans="1:16" ht="39" customHeight="1" x14ac:dyDescent="0.15">
      <c r="A40" s="22"/>
      <c r="B40" s="35"/>
      <c r="C40" s="1238" t="s">
        <v>570</v>
      </c>
      <c r="D40" s="1239"/>
      <c r="E40" s="1240"/>
      <c r="F40" s="36">
        <v>0.01</v>
      </c>
      <c r="G40" s="37">
        <v>0.01</v>
      </c>
      <c r="H40" s="37">
        <v>0.01</v>
      </c>
      <c r="I40" s="37">
        <v>0.01</v>
      </c>
      <c r="J40" s="38">
        <v>0.02</v>
      </c>
      <c r="K40" s="22"/>
      <c r="L40" s="22"/>
      <c r="M40" s="22"/>
      <c r="N40" s="22"/>
      <c r="O40" s="22"/>
      <c r="P40" s="22"/>
    </row>
    <row r="41" spans="1:16" ht="39" customHeight="1" x14ac:dyDescent="0.15">
      <c r="A41" s="22"/>
      <c r="B41" s="35"/>
      <c r="C41" s="1238" t="s">
        <v>571</v>
      </c>
      <c r="D41" s="1239"/>
      <c r="E41" s="1240"/>
      <c r="F41" s="36">
        <v>0.11</v>
      </c>
      <c r="G41" s="37" t="s">
        <v>572</v>
      </c>
      <c r="H41" s="37" t="s">
        <v>573</v>
      </c>
      <c r="I41" s="37" t="s">
        <v>574</v>
      </c>
      <c r="J41" s="38">
        <v>0.01</v>
      </c>
      <c r="K41" s="22"/>
      <c r="L41" s="22"/>
      <c r="M41" s="22"/>
      <c r="N41" s="22"/>
      <c r="O41" s="22"/>
      <c r="P41" s="22"/>
    </row>
    <row r="42" spans="1:16" ht="39" customHeight="1" x14ac:dyDescent="0.15">
      <c r="A42" s="22"/>
      <c r="B42" s="39"/>
      <c r="C42" s="1238" t="s">
        <v>575</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576</v>
      </c>
      <c r="D43" s="1242"/>
      <c r="E43" s="1243"/>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9eQ3ORSqbMrkjsKAB12c0PozH361oe/HoBW/dAGEwHZHIeB/cPIynfp0id21b0FQeaVL7M9hoUU/ZgI1ENBag==" saltValue="3YR1g2qAheEpC7AMwLFN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755</v>
      </c>
      <c r="L45" s="60">
        <v>751</v>
      </c>
      <c r="M45" s="60">
        <v>738</v>
      </c>
      <c r="N45" s="60">
        <v>751</v>
      </c>
      <c r="O45" s="61">
        <v>734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169</v>
      </c>
      <c r="L48" s="64">
        <v>163</v>
      </c>
      <c r="M48" s="64">
        <v>169</v>
      </c>
      <c r="N48" s="64">
        <v>149</v>
      </c>
      <c r="O48" s="65">
        <v>138</v>
      </c>
      <c r="P48" s="48"/>
      <c r="Q48" s="48"/>
      <c r="R48" s="48"/>
      <c r="S48" s="48"/>
      <c r="T48" s="48"/>
      <c r="U48" s="48"/>
    </row>
    <row r="49" spans="1:21" ht="30.75" customHeight="1" x14ac:dyDescent="0.15">
      <c r="A49" s="48"/>
      <c r="B49" s="1248"/>
      <c r="C49" s="1249"/>
      <c r="D49" s="62"/>
      <c r="E49" s="1254" t="s">
        <v>16</v>
      </c>
      <c r="F49" s="1254"/>
      <c r="G49" s="1254"/>
      <c r="H49" s="1254"/>
      <c r="I49" s="1254"/>
      <c r="J49" s="1255"/>
      <c r="K49" s="63">
        <v>57</v>
      </c>
      <c r="L49" s="64">
        <v>54</v>
      </c>
      <c r="M49" s="64">
        <v>48</v>
      </c>
      <c r="N49" s="64">
        <v>36</v>
      </c>
      <c r="O49" s="65">
        <v>12</v>
      </c>
      <c r="P49" s="48"/>
      <c r="Q49" s="48"/>
      <c r="R49" s="48"/>
      <c r="S49" s="48"/>
      <c r="T49" s="48"/>
      <c r="U49" s="48"/>
    </row>
    <row r="50" spans="1:21" ht="30.75" customHeight="1" x14ac:dyDescent="0.15">
      <c r="A50" s="48"/>
      <c r="B50" s="1248"/>
      <c r="C50" s="1249"/>
      <c r="D50" s="62"/>
      <c r="E50" s="1254" t="s">
        <v>17</v>
      </c>
      <c r="F50" s="1254"/>
      <c r="G50" s="1254"/>
      <c r="H50" s="1254"/>
      <c r="I50" s="1254"/>
      <c r="J50" s="1255"/>
      <c r="K50" s="63">
        <v>125</v>
      </c>
      <c r="L50" s="64">
        <v>124</v>
      </c>
      <c r="M50" s="64">
        <v>122</v>
      </c>
      <c r="N50" s="64">
        <v>119</v>
      </c>
      <c r="O50" s="65" t="s">
        <v>516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516</v>
      </c>
      <c r="M51" s="64" t="s">
        <v>516</v>
      </c>
      <c r="N51" s="64" t="s">
        <v>516</v>
      </c>
      <c r="O51" s="65" t="s">
        <v>516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705</v>
      </c>
      <c r="L52" s="64">
        <v>690</v>
      </c>
      <c r="M52" s="64">
        <v>701</v>
      </c>
      <c r="N52" s="64">
        <v>688</v>
      </c>
      <c r="O52" s="65">
        <v>661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401</v>
      </c>
      <c r="L53" s="69">
        <v>402</v>
      </c>
      <c r="M53" s="69">
        <v>376</v>
      </c>
      <c r="N53" s="69">
        <v>367</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v>207</v>
      </c>
      <c r="L57" s="83">
        <v>207</v>
      </c>
      <c r="M57" s="83">
        <v>207</v>
      </c>
      <c r="N57" s="83">
        <v>207</v>
      </c>
      <c r="O57" s="84">
        <v>207</v>
      </c>
    </row>
    <row r="58" spans="1:21" ht="31.5" customHeight="1" thickBot="1" x14ac:dyDescent="0.2">
      <c r="B58" s="1264"/>
      <c r="C58" s="1265"/>
      <c r="D58" s="1269" t="s">
        <v>27</v>
      </c>
      <c r="E58" s="1270"/>
      <c r="F58" s="1270"/>
      <c r="G58" s="1270"/>
      <c r="H58" s="1270"/>
      <c r="I58" s="1270"/>
      <c r="J58" s="1271"/>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RZhLPZlvSSVYkouFkGklmMDiv/42MC+GPPQBEckGlF6ikkwNoqplECShxbuwa1BjRBM7/5f0adbiBux4GigXw==" saltValue="+zLCBVKzi29RvNzRsZZO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7952</v>
      </c>
      <c r="J41" s="103">
        <v>8172</v>
      </c>
      <c r="K41" s="103">
        <v>8407</v>
      </c>
      <c r="L41" s="103">
        <v>8546</v>
      </c>
      <c r="M41" s="104">
        <v>8411</v>
      </c>
    </row>
    <row r="42" spans="2:13" ht="27.75" customHeight="1" x14ac:dyDescent="0.15">
      <c r="B42" s="1274"/>
      <c r="C42" s="1275"/>
      <c r="D42" s="105"/>
      <c r="E42" s="1280" t="s">
        <v>32</v>
      </c>
      <c r="F42" s="1280"/>
      <c r="G42" s="1280"/>
      <c r="H42" s="1281"/>
      <c r="I42" s="106">
        <v>365</v>
      </c>
      <c r="J42" s="107">
        <v>241</v>
      </c>
      <c r="K42" s="107">
        <v>119</v>
      </c>
      <c r="L42" s="107" t="s">
        <v>516</v>
      </c>
      <c r="M42" s="108" t="s">
        <v>516</v>
      </c>
    </row>
    <row r="43" spans="2:13" ht="27.75" customHeight="1" x14ac:dyDescent="0.15">
      <c r="B43" s="1274"/>
      <c r="C43" s="1275"/>
      <c r="D43" s="105"/>
      <c r="E43" s="1280" t="s">
        <v>33</v>
      </c>
      <c r="F43" s="1280"/>
      <c r="G43" s="1280"/>
      <c r="H43" s="1281"/>
      <c r="I43" s="106">
        <v>2350</v>
      </c>
      <c r="J43" s="107">
        <v>2237</v>
      </c>
      <c r="K43" s="107">
        <v>2151</v>
      </c>
      <c r="L43" s="107">
        <v>1968</v>
      </c>
      <c r="M43" s="108">
        <v>1971</v>
      </c>
    </row>
    <row r="44" spans="2:13" ht="27.75" customHeight="1" x14ac:dyDescent="0.15">
      <c r="B44" s="1274"/>
      <c r="C44" s="1275"/>
      <c r="D44" s="105"/>
      <c r="E44" s="1280" t="s">
        <v>34</v>
      </c>
      <c r="F44" s="1280"/>
      <c r="G44" s="1280"/>
      <c r="H44" s="1281"/>
      <c r="I44" s="106">
        <v>200</v>
      </c>
      <c r="J44" s="107">
        <v>150</v>
      </c>
      <c r="K44" s="107">
        <v>109</v>
      </c>
      <c r="L44" s="107">
        <v>77</v>
      </c>
      <c r="M44" s="108">
        <v>101</v>
      </c>
    </row>
    <row r="45" spans="2:13" ht="27.75" customHeight="1" x14ac:dyDescent="0.15">
      <c r="B45" s="1274"/>
      <c r="C45" s="1275"/>
      <c r="D45" s="105"/>
      <c r="E45" s="1280" t="s">
        <v>35</v>
      </c>
      <c r="F45" s="1280"/>
      <c r="G45" s="1280"/>
      <c r="H45" s="1281"/>
      <c r="I45" s="106">
        <v>1129</v>
      </c>
      <c r="J45" s="107">
        <v>1060</v>
      </c>
      <c r="K45" s="107">
        <v>1070</v>
      </c>
      <c r="L45" s="107">
        <v>1080</v>
      </c>
      <c r="M45" s="108">
        <v>1031</v>
      </c>
    </row>
    <row r="46" spans="2:13" ht="27.75" customHeight="1" x14ac:dyDescent="0.15">
      <c r="B46" s="1274"/>
      <c r="C46" s="1275"/>
      <c r="D46" s="109"/>
      <c r="E46" s="1280" t="s">
        <v>36</v>
      </c>
      <c r="F46" s="1280"/>
      <c r="G46" s="1280"/>
      <c r="H46" s="1281"/>
      <c r="I46" s="106" t="s">
        <v>516</v>
      </c>
      <c r="J46" s="107" t="s">
        <v>516</v>
      </c>
      <c r="K46" s="107" t="s">
        <v>516</v>
      </c>
      <c r="L46" s="107" t="s">
        <v>516</v>
      </c>
      <c r="M46" s="108" t="s">
        <v>516</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2242</v>
      </c>
      <c r="J50" s="107">
        <v>2325</v>
      </c>
      <c r="K50" s="107">
        <v>2354</v>
      </c>
      <c r="L50" s="107">
        <v>2350</v>
      </c>
      <c r="M50" s="108">
        <v>2258</v>
      </c>
    </row>
    <row r="51" spans="2:13" ht="27.75" customHeight="1" x14ac:dyDescent="0.15">
      <c r="B51" s="1274"/>
      <c r="C51" s="1275"/>
      <c r="D51" s="105"/>
      <c r="E51" s="1280" t="s">
        <v>42</v>
      </c>
      <c r="F51" s="1280"/>
      <c r="G51" s="1280"/>
      <c r="H51" s="1281"/>
      <c r="I51" s="106">
        <v>736</v>
      </c>
      <c r="J51" s="107">
        <v>874</v>
      </c>
      <c r="K51" s="107">
        <v>838</v>
      </c>
      <c r="L51" s="107">
        <v>980</v>
      </c>
      <c r="M51" s="108">
        <v>1096</v>
      </c>
    </row>
    <row r="52" spans="2:13" ht="27.75" customHeight="1" x14ac:dyDescent="0.15">
      <c r="B52" s="1276"/>
      <c r="C52" s="1277"/>
      <c r="D52" s="105"/>
      <c r="E52" s="1280" t="s">
        <v>43</v>
      </c>
      <c r="F52" s="1280"/>
      <c r="G52" s="1280"/>
      <c r="H52" s="1281"/>
      <c r="I52" s="106">
        <v>6551</v>
      </c>
      <c r="J52" s="107">
        <v>6493</v>
      </c>
      <c r="K52" s="107">
        <v>6240</v>
      </c>
      <c r="L52" s="107">
        <v>6163</v>
      </c>
      <c r="M52" s="108">
        <v>6166</v>
      </c>
    </row>
    <row r="53" spans="2:13" ht="27.75" customHeight="1" thickBot="1" x14ac:dyDescent="0.2">
      <c r="B53" s="1287" t="s">
        <v>44</v>
      </c>
      <c r="C53" s="1288"/>
      <c r="D53" s="112"/>
      <c r="E53" s="1289" t="s">
        <v>45</v>
      </c>
      <c r="F53" s="1289"/>
      <c r="G53" s="1289"/>
      <c r="H53" s="1290"/>
      <c r="I53" s="113">
        <v>2468</v>
      </c>
      <c r="J53" s="114">
        <v>2168</v>
      </c>
      <c r="K53" s="114">
        <v>2424</v>
      </c>
      <c r="L53" s="114">
        <v>2179</v>
      </c>
      <c r="M53" s="115">
        <v>1994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ebw76+qswYb10wWRtP2rIBVAJBNRE2Jdvbr0L4LDnO9VfwcRF0QCu/mzcM1EFGG/CA4ckBPUBk3PJJM13Oeg==" saltValue="G4HwNk6b6ed5xMbtyaSR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524</v>
      </c>
      <c r="G55" s="127">
        <v>524</v>
      </c>
      <c r="H55" s="128">
        <v>524</v>
      </c>
    </row>
    <row r="56" spans="2:8" ht="52.5" customHeight="1" x14ac:dyDescent="0.15">
      <c r="B56" s="129"/>
      <c r="C56" s="1301" t="s">
        <v>49</v>
      </c>
      <c r="D56" s="1301"/>
      <c r="E56" s="1302"/>
      <c r="F56" s="130">
        <v>207</v>
      </c>
      <c r="G56" s="130">
        <v>207</v>
      </c>
      <c r="H56" s="131">
        <v>207</v>
      </c>
    </row>
    <row r="57" spans="2:8" ht="53.25" customHeight="1" x14ac:dyDescent="0.15">
      <c r="B57" s="129"/>
      <c r="C57" s="1303" t="s">
        <v>50</v>
      </c>
      <c r="D57" s="1303"/>
      <c r="E57" s="1304"/>
      <c r="F57" s="132">
        <v>1530</v>
      </c>
      <c r="G57" s="132">
        <v>1548</v>
      </c>
      <c r="H57" s="133">
        <v>1455</v>
      </c>
    </row>
    <row r="58" spans="2:8" ht="45.75" customHeight="1" x14ac:dyDescent="0.15">
      <c r="B58" s="134"/>
      <c r="C58" s="1291" t="s">
        <v>586</v>
      </c>
      <c r="D58" s="1292"/>
      <c r="E58" s="1293"/>
      <c r="F58" s="135">
        <v>968</v>
      </c>
      <c r="G58" s="135">
        <v>991</v>
      </c>
      <c r="H58" s="136">
        <v>889</v>
      </c>
    </row>
    <row r="59" spans="2:8" ht="45.75" customHeight="1" x14ac:dyDescent="0.15">
      <c r="B59" s="134"/>
      <c r="C59" s="1291" t="s">
        <v>587</v>
      </c>
      <c r="D59" s="1292"/>
      <c r="E59" s="1293"/>
      <c r="F59" s="135">
        <v>223</v>
      </c>
      <c r="G59" s="135">
        <v>229</v>
      </c>
      <c r="H59" s="136">
        <v>218</v>
      </c>
    </row>
    <row r="60" spans="2:8" ht="45.75" customHeight="1" x14ac:dyDescent="0.15">
      <c r="B60" s="134"/>
      <c r="C60" s="1291" t="s">
        <v>588</v>
      </c>
      <c r="D60" s="1292"/>
      <c r="E60" s="1293"/>
      <c r="F60" s="135">
        <v>184</v>
      </c>
      <c r="G60" s="135">
        <v>173</v>
      </c>
      <c r="H60" s="136">
        <v>161</v>
      </c>
    </row>
    <row r="61" spans="2:8" ht="45.75" customHeight="1" x14ac:dyDescent="0.15">
      <c r="B61" s="134"/>
      <c r="C61" s="1291" t="s">
        <v>589</v>
      </c>
      <c r="D61" s="1292"/>
      <c r="E61" s="1293"/>
      <c r="F61" s="135">
        <v>31</v>
      </c>
      <c r="G61" s="135">
        <v>38</v>
      </c>
      <c r="H61" s="136">
        <v>68</v>
      </c>
    </row>
    <row r="62" spans="2:8" ht="45.75" customHeight="1" thickBot="1" x14ac:dyDescent="0.2">
      <c r="B62" s="137"/>
      <c r="C62" s="1294" t="s">
        <v>590</v>
      </c>
      <c r="D62" s="1295"/>
      <c r="E62" s="1296"/>
      <c r="F62" s="138">
        <v>62</v>
      </c>
      <c r="G62" s="138">
        <v>61</v>
      </c>
      <c r="H62" s="139">
        <v>59</v>
      </c>
    </row>
    <row r="63" spans="2:8" ht="52.5" customHeight="1" thickBot="1" x14ac:dyDescent="0.2">
      <c r="B63" s="140"/>
      <c r="C63" s="1297" t="s">
        <v>51</v>
      </c>
      <c r="D63" s="1297"/>
      <c r="E63" s="1298"/>
      <c r="F63" s="141">
        <v>2261</v>
      </c>
      <c r="G63" s="141">
        <v>2279</v>
      </c>
      <c r="H63" s="142">
        <v>2187</v>
      </c>
    </row>
    <row r="64" spans="2:8" ht="15" customHeight="1" x14ac:dyDescent="0.15"/>
    <row r="65" ht="0" hidden="1" customHeight="1" x14ac:dyDescent="0.15"/>
    <row r="66" ht="0" hidden="1" customHeight="1" x14ac:dyDescent="0.15"/>
  </sheetData>
  <sheetProtection algorithmName="SHA-512" hashValue="jI2h0JNdbR/oxzVZnfHzOxT5U80gggovNGn70jFBggYRvFK59t8QlF0xE8NzIXhY+mSULJy2o7ebNE7tbZtETw==" saltValue="7dw9VWxSMx1/3633/cpV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39"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595</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59.6</v>
      </c>
      <c r="BY51" s="1305"/>
      <c r="BZ51" s="1305"/>
      <c r="CA51" s="1305"/>
      <c r="CB51" s="1305"/>
      <c r="CC51" s="1305"/>
      <c r="CD51" s="1305"/>
      <c r="CE51" s="1305"/>
      <c r="CF51" s="1305">
        <v>67.8</v>
      </c>
      <c r="CG51" s="1305"/>
      <c r="CH51" s="1305"/>
      <c r="CI51" s="1305"/>
      <c r="CJ51" s="1305"/>
      <c r="CK51" s="1305"/>
      <c r="CL51" s="1305"/>
      <c r="CM51" s="1305"/>
      <c r="CN51" s="1305">
        <v>61.5</v>
      </c>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59.9</v>
      </c>
      <c r="BY53" s="1305"/>
      <c r="BZ53" s="1305"/>
      <c r="CA53" s="1305"/>
      <c r="CB53" s="1305"/>
      <c r="CC53" s="1305"/>
      <c r="CD53" s="1305"/>
      <c r="CE53" s="1305"/>
      <c r="CF53" s="1305">
        <v>64.5</v>
      </c>
      <c r="CG53" s="1305"/>
      <c r="CH53" s="1305"/>
      <c r="CI53" s="1305"/>
      <c r="CJ53" s="1305"/>
      <c r="CK53" s="1305"/>
      <c r="CL53" s="1305"/>
      <c r="CM53" s="1305"/>
      <c r="CN53" s="1305">
        <v>64.599999999999994</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595</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v>68.7</v>
      </c>
      <c r="BQ73" s="1305"/>
      <c r="BR73" s="1305"/>
      <c r="BS73" s="1305"/>
      <c r="BT73" s="1305"/>
      <c r="BU73" s="1305"/>
      <c r="BV73" s="1305"/>
      <c r="BW73" s="1305"/>
      <c r="BX73" s="1305">
        <v>59.6</v>
      </c>
      <c r="BY73" s="1305"/>
      <c r="BZ73" s="1305"/>
      <c r="CA73" s="1305"/>
      <c r="CB73" s="1305"/>
      <c r="CC73" s="1305"/>
      <c r="CD73" s="1305"/>
      <c r="CE73" s="1305"/>
      <c r="CF73" s="1305">
        <v>67.8</v>
      </c>
      <c r="CG73" s="1305"/>
      <c r="CH73" s="1305"/>
      <c r="CI73" s="1305"/>
      <c r="CJ73" s="1305"/>
      <c r="CK73" s="1305"/>
      <c r="CL73" s="1305"/>
      <c r="CM73" s="1305"/>
      <c r="CN73" s="1305">
        <v>61.5</v>
      </c>
      <c r="CO73" s="1305"/>
      <c r="CP73" s="1305"/>
      <c r="CQ73" s="1305"/>
      <c r="CR73" s="1305"/>
      <c r="CS73" s="1305"/>
      <c r="CT73" s="1305"/>
      <c r="CU73" s="1305"/>
      <c r="CV73" s="1305">
        <v>55.8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05">
        <v>14.3</v>
      </c>
      <c r="BQ75" s="1305"/>
      <c r="BR75" s="1305"/>
      <c r="BS75" s="1305"/>
      <c r="BT75" s="1305"/>
      <c r="BU75" s="1305"/>
      <c r="BV75" s="1305"/>
      <c r="BW75" s="1305"/>
      <c r="BX75" s="1305">
        <v>12.8</v>
      </c>
      <c r="BY75" s="1305"/>
      <c r="BZ75" s="1305"/>
      <c r="CA75" s="1305"/>
      <c r="CB75" s="1305"/>
      <c r="CC75" s="1305"/>
      <c r="CD75" s="1305"/>
      <c r="CE75" s="1305"/>
      <c r="CF75" s="1305">
        <v>10.9</v>
      </c>
      <c r="CG75" s="1305"/>
      <c r="CH75" s="1305"/>
      <c r="CI75" s="1305"/>
      <c r="CJ75" s="1305"/>
      <c r="CK75" s="1305"/>
      <c r="CL75" s="1305"/>
      <c r="CM75" s="1305"/>
      <c r="CN75" s="1305">
        <v>10.6</v>
      </c>
      <c r="CO75" s="1305"/>
      <c r="CP75" s="1305"/>
      <c r="CQ75" s="1305"/>
      <c r="CR75" s="1305"/>
      <c r="CS75" s="1305"/>
      <c r="CT75" s="1305"/>
      <c r="CU75" s="1305"/>
      <c r="CV75" s="1305">
        <v>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598</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603</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65gCZv60+uzuI8uL6xc8rtjc3f9cSxiNHDKKeBZnlRQHRYGP0T7zTtVSW/zEOd+W3fyqXdnVDM/GbS/v6SWsw==" saltValue="KfddwTYulMZxXS4Y6bZ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0" zoomScale="70" zoomScaleNormal="70" zoomScaleSheetLayoutView="70" workbookViewId="0">
      <selection activeCell="AY113" sqref="AY113:XFD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WPwtKiN1/cQNh9F5s/pfZggIcRyDJrW13Qq/OqXaEDuEIG0hwJdI/hB4ButYKmTL8BL0GuVDsxQ2Xoy1JSC3g==" saltValue="vSQFRZRlIkjJv12g9nKE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77" zoomScale="80" zoomScaleNormal="80" zoomScaleSheetLayoutView="55" workbookViewId="0">
      <selection activeCell="AR113" sqref="AR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dKMgiJpD1G0Zq2/xqTM31PLpCiRwPLMou7Lehw08OFgYIX5pf8Bw1QwJBooZC9l9ewM3n+af57NpCyrSbyLBA==" saltValue="8fwOGmCA8atRIsKv62qp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282131</v>
      </c>
      <c r="E3" s="161"/>
      <c r="F3" s="162">
        <v>91837</v>
      </c>
      <c r="G3" s="163"/>
      <c r="H3" s="164"/>
    </row>
    <row r="4" spans="1:8" x14ac:dyDescent="0.15">
      <c r="A4" s="165"/>
      <c r="B4" s="166"/>
      <c r="C4" s="167"/>
      <c r="D4" s="168">
        <v>144806</v>
      </c>
      <c r="E4" s="169"/>
      <c r="F4" s="170">
        <v>54439</v>
      </c>
      <c r="G4" s="171"/>
      <c r="H4" s="172"/>
    </row>
    <row r="5" spans="1:8" x14ac:dyDescent="0.15">
      <c r="A5" s="153" t="s">
        <v>550</v>
      </c>
      <c r="B5" s="158"/>
      <c r="C5" s="159"/>
      <c r="D5" s="160">
        <v>182791</v>
      </c>
      <c r="E5" s="161"/>
      <c r="F5" s="162">
        <v>75972</v>
      </c>
      <c r="G5" s="163"/>
      <c r="H5" s="164"/>
    </row>
    <row r="6" spans="1:8" x14ac:dyDescent="0.15">
      <c r="A6" s="165"/>
      <c r="B6" s="166"/>
      <c r="C6" s="167"/>
      <c r="D6" s="168">
        <v>47415</v>
      </c>
      <c r="E6" s="169"/>
      <c r="F6" s="170">
        <v>40712</v>
      </c>
      <c r="G6" s="171"/>
      <c r="H6" s="172"/>
    </row>
    <row r="7" spans="1:8" x14ac:dyDescent="0.15">
      <c r="A7" s="153" t="s">
        <v>551</v>
      </c>
      <c r="B7" s="158"/>
      <c r="C7" s="159"/>
      <c r="D7" s="160">
        <v>116335</v>
      </c>
      <c r="E7" s="161"/>
      <c r="F7" s="162">
        <v>79466</v>
      </c>
      <c r="G7" s="163"/>
      <c r="H7" s="164"/>
    </row>
    <row r="8" spans="1:8" x14ac:dyDescent="0.15">
      <c r="A8" s="165"/>
      <c r="B8" s="166"/>
      <c r="C8" s="167"/>
      <c r="D8" s="168">
        <v>64669</v>
      </c>
      <c r="E8" s="169"/>
      <c r="F8" s="170">
        <v>44645</v>
      </c>
      <c r="G8" s="171"/>
      <c r="H8" s="172"/>
    </row>
    <row r="9" spans="1:8" x14ac:dyDescent="0.15">
      <c r="A9" s="153" t="s">
        <v>552</v>
      </c>
      <c r="B9" s="158"/>
      <c r="C9" s="159"/>
      <c r="D9" s="160">
        <v>163511</v>
      </c>
      <c r="E9" s="161"/>
      <c r="F9" s="162">
        <v>90072</v>
      </c>
      <c r="G9" s="163"/>
      <c r="H9" s="164"/>
    </row>
    <row r="10" spans="1:8" x14ac:dyDescent="0.15">
      <c r="A10" s="165"/>
      <c r="B10" s="166"/>
      <c r="C10" s="167"/>
      <c r="D10" s="168">
        <v>37761</v>
      </c>
      <c r="E10" s="169"/>
      <c r="F10" s="170">
        <v>46083</v>
      </c>
      <c r="G10" s="171"/>
      <c r="H10" s="172"/>
    </row>
    <row r="11" spans="1:8" x14ac:dyDescent="0.15">
      <c r="A11" s="153" t="s">
        <v>553</v>
      </c>
      <c r="B11" s="158"/>
      <c r="C11" s="159"/>
      <c r="D11" s="160">
        <v>111391</v>
      </c>
      <c r="E11" s="161"/>
      <c r="F11" s="162">
        <v>88328</v>
      </c>
      <c r="G11" s="163"/>
      <c r="H11" s="164"/>
    </row>
    <row r="12" spans="1:8" x14ac:dyDescent="0.15">
      <c r="A12" s="165"/>
      <c r="B12" s="166"/>
      <c r="C12" s="173"/>
      <c r="D12" s="168">
        <v>33833</v>
      </c>
      <c r="E12" s="169"/>
      <c r="F12" s="170">
        <v>49013</v>
      </c>
      <c r="G12" s="171"/>
      <c r="H12" s="172"/>
    </row>
    <row r="13" spans="1:8" x14ac:dyDescent="0.15">
      <c r="A13" s="153"/>
      <c r="B13" s="158"/>
      <c r="C13" s="174"/>
      <c r="D13" s="175">
        <v>171232</v>
      </c>
      <c r="E13" s="176"/>
      <c r="F13" s="177">
        <v>85135</v>
      </c>
      <c r="G13" s="178"/>
      <c r="H13" s="164"/>
    </row>
    <row r="14" spans="1:8" x14ac:dyDescent="0.15">
      <c r="A14" s="165"/>
      <c r="B14" s="166"/>
      <c r="C14" s="167"/>
      <c r="D14" s="168">
        <v>65697</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6.03</v>
      </c>
      <c r="C19" s="179">
        <f>ROUND(VALUE(SUBSTITUTE(実質収支比率等に係る経年分析!G$48,"▲","-")),2)</f>
        <v>6.68</v>
      </c>
      <c r="D19" s="179">
        <f>ROUND(VALUE(SUBSTITUTE(実質収支比率等に係る経年分析!H$48,"▲","-")),2)</f>
        <v>5.05</v>
      </c>
      <c r="E19" s="179">
        <f>ROUND(VALUE(SUBSTITUTE(実質収支比率等に係る経年分析!I$48,"▲","-")),2)</f>
        <v>5.29</v>
      </c>
      <c r="F19" s="179">
        <f>ROUND(VALUE(SUBSTITUTE(実質収支比率等に係る経年分析!J$48,"▲","-")),2)</f>
        <v>7.78</v>
      </c>
    </row>
    <row r="20" spans="1:11" x14ac:dyDescent="0.15">
      <c r="A20" s="179" t="s">
        <v>55</v>
      </c>
      <c r="B20" s="179">
        <f>ROUND(VALUE(SUBSTITUTE(実質収支比率等に係る経年分析!F$47,"▲","-")),2)</f>
        <v>12.35</v>
      </c>
      <c r="C20" s="179">
        <f>ROUND(VALUE(SUBSTITUTE(実質収支比率等に係る経年分析!G$47,"▲","-")),2)</f>
        <v>12.28</v>
      </c>
      <c r="D20" s="179">
        <f>ROUND(VALUE(SUBSTITUTE(実質収支比率等に係る経年分析!H$47,"▲","-")),2)</f>
        <v>12.43</v>
      </c>
      <c r="E20" s="179">
        <f>ROUND(VALUE(SUBSTITUTE(実質収支比率等に係る経年分析!I$47,"▲","-")),2)</f>
        <v>12.57</v>
      </c>
      <c r="F20" s="179">
        <f>ROUND(VALUE(SUBSTITUTE(実質収支比率等に係る経年分析!J$47,"▲","-")),2)</f>
        <v>12.6</v>
      </c>
    </row>
    <row r="21" spans="1:11" x14ac:dyDescent="0.15">
      <c r="A21" s="179" t="s">
        <v>56</v>
      </c>
      <c r="B21" s="179">
        <f>IF(ISNUMBER(VALUE(SUBSTITUTE(実質収支比率等に係る経年分析!F$49,"▲","-"))),ROUND(VALUE(SUBSTITUTE(実質収支比率等に係る経年分析!F$49,"▲","-")),2),NA())</f>
        <v>3</v>
      </c>
      <c r="C21" s="179">
        <f>IF(ISNUMBER(VALUE(SUBSTITUTE(実質収支比率等に係る経年分析!G$49,"▲","-"))),ROUND(VALUE(SUBSTITUTE(実質収支比率等に係る経年分析!G$49,"▲","-")),2),NA())</f>
        <v>0.69</v>
      </c>
      <c r="D21" s="179">
        <f>IF(ISNUMBER(VALUE(SUBSTITUTE(実質収支比率等に係る経年分析!H$49,"▲","-"))),ROUND(VALUE(SUBSTITUTE(実質収支比率等に係る経年分析!H$49,"▲","-")),2),NA())</f>
        <v>-1.71</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2.48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ラベンダーハイツ事業特別会計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f>IF(ROUND(VALUE(SUBSTITUTE(連結実質赤字比率に係る赤字・黒字の構成分析!G$41,"▲", "-")), 2) &lt; 0, ABS(ROUND(VALUE(SUBSTITUTE(連結実質赤字比率に係る赤字・黒字の構成分析!G$41,"▲", "-")), 2)), NA())</f>
        <v>0.44</v>
      </c>
      <c r="E29" s="180" t="e">
        <f>IF(ROUND(VALUE(SUBSTITUTE(連結実質赤字比率に係る赤字・黒字の構成分析!G$41,"▲", "-")), 2) &gt;= 0, ABS(ROUND(VALUE(SUBSTITUTE(連結実質赤字比率に係る赤字・黒字の構成分析!G$41,"▲", "-")), 2)), NA())</f>
        <v>#N/A</v>
      </c>
      <c r="F29" s="180">
        <f>IF(ROUND(VALUE(SUBSTITUTE(連結実質赤字比率に係る赤字・黒字の構成分析!H$41,"▲", "-")), 2) &lt; 0, ABS(ROUND(VALUE(SUBSTITUTE(連結実質赤字比率に係る赤字・黒字の構成分析!H$41,"▲", "-")), 2)), NA())</f>
        <v>0.56000000000000005</v>
      </c>
      <c r="G29" s="180" t="e">
        <f>IF(ROUND(VALUE(SUBSTITUTE(連結実質赤字比率に係る赤字・黒字の構成分析!H$41,"▲", "-")), 2) &gt;= 0, ABS(ROUND(VALUE(SUBSTITUTE(連結実質赤字比率に係る赤字・黒字の構成分析!H$41,"▲", "-")), 2)), NA())</f>
        <v>#N/A</v>
      </c>
      <c r="H29" s="180">
        <f>IF(ROUND(VALUE(SUBSTITUTE(連結実質赤字比率に係る赤字・黒字の構成分析!I$41,"▲", "-")), 2) &lt; 0, ABS(ROUND(VALUE(SUBSTITUTE(連結実質赤字比率に係る赤字・黒字の構成分析!I$41,"▲", "-")), 2)), NA())</f>
        <v>0.48</v>
      </c>
      <c r="I29" s="180" t="e">
        <f>IF(ROUND(VALUE(SUBSTITUTE(連結実質赤字比率に係る赤字・黒字の構成分析!I$41,"▲", "-")), 2) &gt;= 0, ABS(ROUND(VALUE(SUBSTITUTE(連結実質赤字比率に係る赤字・黒字の構成分析!I$41,"▲", "-")), 2)), NA())</f>
        <v>#N/A</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3.04</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6.33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705</v>
      </c>
      <c r="E42" s="181"/>
      <c r="F42" s="181"/>
      <c r="G42" s="181">
        <f>'実質公債費比率（分子）の構造'!L$52</f>
        <v>690</v>
      </c>
      <c r="H42" s="181"/>
      <c r="I42" s="181"/>
      <c r="J42" s="181">
        <f>'実質公債費比率（分子）の構造'!M$52</f>
        <v>701</v>
      </c>
      <c r="K42" s="181"/>
      <c r="L42" s="181"/>
      <c r="M42" s="181">
        <f>'実質公債費比率（分子）の構造'!N$52</f>
        <v>688</v>
      </c>
      <c r="N42" s="181"/>
      <c r="O42" s="181"/>
      <c r="P42" s="181">
        <f>'実質公債費比率（分子）の構造'!O$52</f>
        <v>661</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125</v>
      </c>
      <c r="C44" s="181"/>
      <c r="D44" s="181"/>
      <c r="E44" s="181">
        <f>'実質公債費比率（分子）の構造'!L$50</f>
        <v>124</v>
      </c>
      <c r="F44" s="181"/>
      <c r="G44" s="181"/>
      <c r="H44" s="181">
        <f>'実質公債費比率（分子）の構造'!M$50</f>
        <v>122</v>
      </c>
      <c r="I44" s="181"/>
      <c r="J44" s="181"/>
      <c r="K44" s="181">
        <f>'実質公債費比率（分子）の構造'!N$50</f>
        <v>119</v>
      </c>
      <c r="L44" s="181"/>
      <c r="M44" s="181"/>
      <c r="N44" s="181" t="str">
        <f>'実質公債費比率（分子）の構造'!O$50</f>
        <v>-</v>
      </c>
      <c r="O44" s="181"/>
      <c r="P44" s="181"/>
    </row>
    <row r="45" spans="1:16" x14ac:dyDescent="0.15">
      <c r="A45" s="181" t="s">
        <v>66</v>
      </c>
      <c r="B45" s="181">
        <f>'実質公債費比率（分子）の構造'!K$49</f>
        <v>57</v>
      </c>
      <c r="C45" s="181"/>
      <c r="D45" s="181"/>
      <c r="E45" s="181">
        <f>'実質公債費比率（分子）の構造'!L$49</f>
        <v>54</v>
      </c>
      <c r="F45" s="181"/>
      <c r="G45" s="181"/>
      <c r="H45" s="181">
        <f>'実質公債費比率（分子）の構造'!M$49</f>
        <v>48</v>
      </c>
      <c r="I45" s="181"/>
      <c r="J45" s="181"/>
      <c r="K45" s="181">
        <f>'実質公債費比率（分子）の構造'!N$49</f>
        <v>36</v>
      </c>
      <c r="L45" s="181"/>
      <c r="M45" s="181"/>
      <c r="N45" s="181">
        <f>'実質公債費比率（分子）の構造'!O$49</f>
        <v>12</v>
      </c>
      <c r="O45" s="181"/>
      <c r="P45" s="181"/>
    </row>
    <row r="46" spans="1:16" x14ac:dyDescent="0.15">
      <c r="A46" s="181" t="s">
        <v>67</v>
      </c>
      <c r="B46" s="181">
        <f>'実質公債費比率（分子）の構造'!K$48</f>
        <v>169</v>
      </c>
      <c r="C46" s="181"/>
      <c r="D46" s="181"/>
      <c r="E46" s="181">
        <f>'実質公債費比率（分子）の構造'!L$48</f>
        <v>163</v>
      </c>
      <c r="F46" s="181"/>
      <c r="G46" s="181"/>
      <c r="H46" s="181">
        <f>'実質公債費比率（分子）の構造'!M$48</f>
        <v>169</v>
      </c>
      <c r="I46" s="181"/>
      <c r="J46" s="181"/>
      <c r="K46" s="181">
        <f>'実質公債費比率（分子）の構造'!N$48</f>
        <v>149</v>
      </c>
      <c r="L46" s="181"/>
      <c r="M46" s="181"/>
      <c r="N46" s="181">
        <f>'実質公債費比率（分子）の構造'!O$48</f>
        <v>138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755</v>
      </c>
      <c r="C49" s="181"/>
      <c r="D49" s="181"/>
      <c r="E49" s="181">
        <f>'実質公債費比率（分子）の構造'!L$45</f>
        <v>751</v>
      </c>
      <c r="F49" s="181"/>
      <c r="G49" s="181"/>
      <c r="H49" s="181">
        <f>'実質公債費比率（分子）の構造'!M$45</f>
        <v>738</v>
      </c>
      <c r="I49" s="181"/>
      <c r="J49" s="181"/>
      <c r="K49" s="181">
        <f>'実質公債費比率（分子）の構造'!N$45</f>
        <v>751</v>
      </c>
      <c r="L49" s="181"/>
      <c r="M49" s="181"/>
      <c r="N49" s="181">
        <f>'実質公債費比率（分子）の構造'!O$45</f>
        <v>734</v>
      </c>
      <c r="O49" s="181"/>
      <c r="P49" s="181"/>
    </row>
    <row r="50" spans="1:16" x14ac:dyDescent="0.15">
      <c r="A50" s="181" t="s">
        <v>71</v>
      </c>
      <c r="B50" s="181" t="e">
        <f>NA()</f>
        <v>#N/A</v>
      </c>
      <c r="C50" s="181">
        <f>IF(ISNUMBER('実質公債費比率（分子）の構造'!K$53),'実質公債費比率（分子）の構造'!K$53,NA())</f>
        <v>401</v>
      </c>
      <c r="D50" s="181" t="e">
        <f>NA()</f>
        <v>#N/A</v>
      </c>
      <c r="E50" s="181" t="e">
        <f>NA()</f>
        <v>#N/A</v>
      </c>
      <c r="F50" s="181">
        <f>IF(ISNUMBER('実質公債費比率（分子）の構造'!L$53),'実質公債費比率（分子）の構造'!L$53,NA())</f>
        <v>402</v>
      </c>
      <c r="G50" s="181" t="e">
        <f>NA()</f>
        <v>#N/A</v>
      </c>
      <c r="H50" s="181" t="e">
        <f>NA()</f>
        <v>#N/A</v>
      </c>
      <c r="I50" s="181">
        <f>IF(ISNUMBER('実質公債費比率（分子）の構造'!M$53),'実質公債費比率（分子）の構造'!M$53,NA())</f>
        <v>376</v>
      </c>
      <c r="J50" s="181" t="e">
        <f>NA()</f>
        <v>#N/A</v>
      </c>
      <c r="K50" s="181" t="e">
        <f>NA()</f>
        <v>#N/A</v>
      </c>
      <c r="L50" s="181">
        <f>IF(ISNUMBER('実質公債費比率（分子）の構造'!N$53),'実質公債費比率（分子）の構造'!N$53,NA())</f>
        <v>367</v>
      </c>
      <c r="M50" s="181" t="e">
        <f>NA()</f>
        <v>#N/A</v>
      </c>
      <c r="N50" s="181" t="e">
        <f>NA()</f>
        <v>#N/A</v>
      </c>
      <c r="O50" s="181">
        <f>IF(ISNUMBER('実質公債費比率（分子）の構造'!O$53),'実質公債費比率（分子）の構造'!O$53,NA())</f>
        <v>223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6551</v>
      </c>
      <c r="E56" s="180"/>
      <c r="F56" s="180"/>
      <c r="G56" s="180">
        <f>'将来負担比率（分子）の構造'!J$52</f>
        <v>6493</v>
      </c>
      <c r="H56" s="180"/>
      <c r="I56" s="180"/>
      <c r="J56" s="180">
        <f>'将来負担比率（分子）の構造'!K$52</f>
        <v>6240</v>
      </c>
      <c r="K56" s="180"/>
      <c r="L56" s="180"/>
      <c r="M56" s="180">
        <f>'将来負担比率（分子）の構造'!L$52</f>
        <v>6163</v>
      </c>
      <c r="N56" s="180"/>
      <c r="O56" s="180"/>
      <c r="P56" s="180">
        <f>'将来負担比率（分子）の構造'!M$52</f>
        <v>6166</v>
      </c>
    </row>
    <row r="57" spans="1:16" x14ac:dyDescent="0.15">
      <c r="A57" s="180" t="s">
        <v>42</v>
      </c>
      <c r="B57" s="180"/>
      <c r="C57" s="180"/>
      <c r="D57" s="180">
        <f>'将来負担比率（分子）の構造'!I$51</f>
        <v>736</v>
      </c>
      <c r="E57" s="180"/>
      <c r="F57" s="180"/>
      <c r="G57" s="180">
        <f>'将来負担比率（分子）の構造'!J$51</f>
        <v>874</v>
      </c>
      <c r="H57" s="180"/>
      <c r="I57" s="180"/>
      <c r="J57" s="180">
        <f>'将来負担比率（分子）の構造'!K$51</f>
        <v>838</v>
      </c>
      <c r="K57" s="180"/>
      <c r="L57" s="180"/>
      <c r="M57" s="180">
        <f>'将来負担比率（分子）の構造'!L$51</f>
        <v>980</v>
      </c>
      <c r="N57" s="180"/>
      <c r="O57" s="180"/>
      <c r="P57" s="180">
        <f>'将来負担比率（分子）の構造'!M$51</f>
        <v>1096</v>
      </c>
    </row>
    <row r="58" spans="1:16" x14ac:dyDescent="0.15">
      <c r="A58" s="180" t="s">
        <v>41</v>
      </c>
      <c r="B58" s="180"/>
      <c r="C58" s="180"/>
      <c r="D58" s="180">
        <f>'将来負担比率（分子）の構造'!I$50</f>
        <v>2242</v>
      </c>
      <c r="E58" s="180"/>
      <c r="F58" s="180"/>
      <c r="G58" s="180">
        <f>'将来負担比率（分子）の構造'!J$50</f>
        <v>2325</v>
      </c>
      <c r="H58" s="180"/>
      <c r="I58" s="180"/>
      <c r="J58" s="180">
        <f>'将来負担比率（分子）の構造'!K$50</f>
        <v>2354</v>
      </c>
      <c r="K58" s="180"/>
      <c r="L58" s="180"/>
      <c r="M58" s="180">
        <f>'将来負担比率（分子）の構造'!L$50</f>
        <v>2350</v>
      </c>
      <c r="N58" s="180"/>
      <c r="O58" s="180"/>
      <c r="P58" s="180">
        <f>'将来負担比率（分子）の構造'!M$50</f>
        <v>2258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1129</v>
      </c>
      <c r="C62" s="180"/>
      <c r="D62" s="180"/>
      <c r="E62" s="180">
        <f>'将来負担比率（分子）の構造'!J$45</f>
        <v>1060</v>
      </c>
      <c r="F62" s="180"/>
      <c r="G62" s="180"/>
      <c r="H62" s="180">
        <f>'将来負担比率（分子）の構造'!K$45</f>
        <v>1070</v>
      </c>
      <c r="I62" s="180"/>
      <c r="J62" s="180"/>
      <c r="K62" s="180">
        <f>'将来負担比率（分子）の構造'!L$45</f>
        <v>1080</v>
      </c>
      <c r="L62" s="180"/>
      <c r="M62" s="180"/>
      <c r="N62" s="180">
        <f>'将来負担比率（分子）の構造'!M$45</f>
        <v>1031</v>
      </c>
      <c r="O62" s="180"/>
      <c r="P62" s="180"/>
    </row>
    <row r="63" spans="1:16" x14ac:dyDescent="0.15">
      <c r="A63" s="180" t="s">
        <v>34</v>
      </c>
      <c r="B63" s="180">
        <f>'将来負担比率（分子）の構造'!I$44</f>
        <v>200</v>
      </c>
      <c r="C63" s="180"/>
      <c r="D63" s="180"/>
      <c r="E63" s="180">
        <f>'将来負担比率（分子）の構造'!J$44</f>
        <v>150</v>
      </c>
      <c r="F63" s="180"/>
      <c r="G63" s="180"/>
      <c r="H63" s="180">
        <f>'将来負担比率（分子）の構造'!K$44</f>
        <v>109</v>
      </c>
      <c r="I63" s="180"/>
      <c r="J63" s="180"/>
      <c r="K63" s="180">
        <f>'将来負担比率（分子）の構造'!L$44</f>
        <v>77</v>
      </c>
      <c r="L63" s="180"/>
      <c r="M63" s="180"/>
      <c r="N63" s="180">
        <f>'将来負担比率（分子）の構造'!M$44</f>
        <v>101</v>
      </c>
      <c r="O63" s="180"/>
      <c r="P63" s="180"/>
    </row>
    <row r="64" spans="1:16" x14ac:dyDescent="0.15">
      <c r="A64" s="180" t="s">
        <v>33</v>
      </c>
      <c r="B64" s="180">
        <f>'将来負担比率（分子）の構造'!I$43</f>
        <v>2350</v>
      </c>
      <c r="C64" s="180"/>
      <c r="D64" s="180"/>
      <c r="E64" s="180">
        <f>'将来負担比率（分子）の構造'!J$43</f>
        <v>2237</v>
      </c>
      <c r="F64" s="180"/>
      <c r="G64" s="180"/>
      <c r="H64" s="180">
        <f>'将来負担比率（分子）の構造'!K$43</f>
        <v>2151</v>
      </c>
      <c r="I64" s="180"/>
      <c r="J64" s="180"/>
      <c r="K64" s="180">
        <f>'将来負担比率（分子）の構造'!L$43</f>
        <v>1968</v>
      </c>
      <c r="L64" s="180"/>
      <c r="M64" s="180"/>
      <c r="N64" s="180">
        <f>'将来負担比率（分子）の構造'!M$43</f>
        <v>1971</v>
      </c>
      <c r="O64" s="180"/>
      <c r="P64" s="180"/>
    </row>
    <row r="65" spans="1:16" x14ac:dyDescent="0.15">
      <c r="A65" s="180" t="s">
        <v>32</v>
      </c>
      <c r="B65" s="180">
        <f>'将来負担比率（分子）の構造'!I$42</f>
        <v>365</v>
      </c>
      <c r="C65" s="180"/>
      <c r="D65" s="180"/>
      <c r="E65" s="180">
        <f>'将来負担比率（分子）の構造'!J$42</f>
        <v>241</v>
      </c>
      <c r="F65" s="180"/>
      <c r="G65" s="180"/>
      <c r="H65" s="180">
        <f>'将来負担比率（分子）の構造'!K$42</f>
        <v>119</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7952</v>
      </c>
      <c r="C66" s="180"/>
      <c r="D66" s="180"/>
      <c r="E66" s="180">
        <f>'将来負担比率（分子）の構造'!J$41</f>
        <v>8172</v>
      </c>
      <c r="F66" s="180"/>
      <c r="G66" s="180"/>
      <c r="H66" s="180">
        <f>'将来負担比率（分子）の構造'!K$41</f>
        <v>8407</v>
      </c>
      <c r="I66" s="180"/>
      <c r="J66" s="180"/>
      <c r="K66" s="180">
        <f>'将来負担比率（分子）の構造'!L$41</f>
        <v>8546</v>
      </c>
      <c r="L66" s="180"/>
      <c r="M66" s="180"/>
      <c r="N66" s="180">
        <f>'将来負担比率（分子）の構造'!M$41</f>
        <v>8411</v>
      </c>
      <c r="O66" s="180"/>
      <c r="P66" s="180"/>
    </row>
    <row r="67" spans="1:16" x14ac:dyDescent="0.15">
      <c r="A67" s="180" t="s">
        <v>75</v>
      </c>
      <c r="B67" s="180" t="e">
        <f>NA()</f>
        <v>#N/A</v>
      </c>
      <c r="C67" s="180">
        <f>IF(ISNUMBER('将来負担比率（分子）の構造'!I$53), IF('将来負担比率（分子）の構造'!I$53 &lt; 0, 0, '将来負担比率（分子）の構造'!I$53), NA())</f>
        <v>2468</v>
      </c>
      <c r="D67" s="180" t="e">
        <f>NA()</f>
        <v>#N/A</v>
      </c>
      <c r="E67" s="180" t="e">
        <f>NA()</f>
        <v>#N/A</v>
      </c>
      <c r="F67" s="180">
        <f>IF(ISNUMBER('将来負担比率（分子）の構造'!J$53), IF('将来負担比率（分子）の構造'!J$53 &lt; 0, 0, '将来負担比率（分子）の構造'!J$53), NA())</f>
        <v>2168</v>
      </c>
      <c r="G67" s="180" t="e">
        <f>NA()</f>
        <v>#N/A</v>
      </c>
      <c r="H67" s="180" t="e">
        <f>NA()</f>
        <v>#N/A</v>
      </c>
      <c r="I67" s="180">
        <f>IF(ISNUMBER('将来負担比率（分子）の構造'!K$53), IF('将来負担比率（分子）の構造'!K$53 &lt; 0, 0, '将来負担比率（分子）の構造'!K$53), NA())</f>
        <v>2424</v>
      </c>
      <c r="J67" s="180" t="e">
        <f>NA()</f>
        <v>#N/A</v>
      </c>
      <c r="K67" s="180" t="e">
        <f>NA()</f>
        <v>#N/A</v>
      </c>
      <c r="L67" s="180">
        <f>IF(ISNUMBER('将来負担比率（分子）の構造'!L$53), IF('将来負担比率（分子）の構造'!L$53 &lt; 0, 0, '将来負担比率（分子）の構造'!L$53), NA())</f>
        <v>2179</v>
      </c>
      <c r="M67" s="180" t="e">
        <f>NA()</f>
        <v>#N/A</v>
      </c>
      <c r="N67" s="180" t="e">
        <f>NA()</f>
        <v>#N/A</v>
      </c>
      <c r="O67" s="180">
        <f>IF(ISNUMBER('将来負担比率（分子）の構造'!M$53), IF('将来負担比率（分子）の構造'!M$53 &lt; 0, 0, '将来負担比率（分子）の構造'!M$53), NA())</f>
        <v>1994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524</v>
      </c>
      <c r="C72" s="184">
        <f>基金残高に係る経年分析!G55</f>
        <v>524</v>
      </c>
      <c r="D72" s="184">
        <f>基金残高に係る経年分析!H55</f>
        <v>524</v>
      </c>
    </row>
    <row r="73" spans="1:16" x14ac:dyDescent="0.15">
      <c r="A73" s="183" t="s">
        <v>78</v>
      </c>
      <c r="B73" s="184">
        <f>基金残高に係る経年分析!F56</f>
        <v>207</v>
      </c>
      <c r="C73" s="184">
        <f>基金残高に係る経年分析!G56</f>
        <v>207</v>
      </c>
      <c r="D73" s="184">
        <f>基金残高に係る経年分析!H56</f>
        <v>207</v>
      </c>
    </row>
    <row r="74" spans="1:16" x14ac:dyDescent="0.15">
      <c r="A74" s="183" t="s">
        <v>79</v>
      </c>
      <c r="B74" s="184">
        <f>基金残高に係る経年分析!F57</f>
        <v>1530</v>
      </c>
      <c r="C74" s="184">
        <f>基金残高に係る経年分析!G57</f>
        <v>1548</v>
      </c>
      <c r="D74" s="184">
        <f>基金残高に係る経年分析!H57</f>
        <v>1455</v>
      </c>
    </row>
  </sheetData>
  <sheetProtection algorithmName="SHA-512" hashValue="W1YQzG0ftD99Sdz6e94+17X9usZsRMfPdja5AWCaG4ylDBLNGOBa4AP7RFZgA4Ou1Byybs0Dx/Bc8bO8rivh1g==" saltValue="zcYwMWf2LXtjp7ePjgOl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1049732</v>
      </c>
      <c r="S5" s="669"/>
      <c r="T5" s="669"/>
      <c r="U5" s="669"/>
      <c r="V5" s="669"/>
      <c r="W5" s="669"/>
      <c r="X5" s="669"/>
      <c r="Y5" s="670"/>
      <c r="Z5" s="671">
        <v>14.2</v>
      </c>
      <c r="AA5" s="671"/>
      <c r="AB5" s="671"/>
      <c r="AC5" s="671"/>
      <c r="AD5" s="672">
        <v>1049732</v>
      </c>
      <c r="AE5" s="672"/>
      <c r="AF5" s="672"/>
      <c r="AG5" s="672"/>
      <c r="AH5" s="672"/>
      <c r="AI5" s="672"/>
      <c r="AJ5" s="672"/>
      <c r="AK5" s="672"/>
      <c r="AL5" s="673">
        <v>25.8</v>
      </c>
      <c r="AM5" s="674"/>
      <c r="AN5" s="674"/>
      <c r="AO5" s="675"/>
      <c r="AP5" s="665" t="s">
        <v>226</v>
      </c>
      <c r="AQ5" s="666"/>
      <c r="AR5" s="666"/>
      <c r="AS5" s="666"/>
      <c r="AT5" s="666"/>
      <c r="AU5" s="666"/>
      <c r="AV5" s="666"/>
      <c r="AW5" s="666"/>
      <c r="AX5" s="666"/>
      <c r="AY5" s="666"/>
      <c r="AZ5" s="666"/>
      <c r="BA5" s="666"/>
      <c r="BB5" s="666"/>
      <c r="BC5" s="666"/>
      <c r="BD5" s="666"/>
      <c r="BE5" s="666"/>
      <c r="BF5" s="667"/>
      <c r="BG5" s="679">
        <v>1041740</v>
      </c>
      <c r="BH5" s="680"/>
      <c r="BI5" s="680"/>
      <c r="BJ5" s="680"/>
      <c r="BK5" s="680"/>
      <c r="BL5" s="680"/>
      <c r="BM5" s="680"/>
      <c r="BN5" s="681"/>
      <c r="BO5" s="682">
        <v>99.2</v>
      </c>
      <c r="BP5" s="682"/>
      <c r="BQ5" s="682"/>
      <c r="BR5" s="682"/>
      <c r="BS5" s="683">
        <v>6447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122152</v>
      </c>
      <c r="S6" s="680"/>
      <c r="T6" s="680"/>
      <c r="U6" s="680"/>
      <c r="V6" s="680"/>
      <c r="W6" s="680"/>
      <c r="X6" s="680"/>
      <c r="Y6" s="681"/>
      <c r="Z6" s="682">
        <v>1.7</v>
      </c>
      <c r="AA6" s="682"/>
      <c r="AB6" s="682"/>
      <c r="AC6" s="682"/>
      <c r="AD6" s="683">
        <v>122152</v>
      </c>
      <c r="AE6" s="683"/>
      <c r="AF6" s="683"/>
      <c r="AG6" s="683"/>
      <c r="AH6" s="683"/>
      <c r="AI6" s="683"/>
      <c r="AJ6" s="683"/>
      <c r="AK6" s="683"/>
      <c r="AL6" s="684">
        <v>3</v>
      </c>
      <c r="AM6" s="685"/>
      <c r="AN6" s="685"/>
      <c r="AO6" s="686"/>
      <c r="AP6" s="676" t="s">
        <v>231</v>
      </c>
      <c r="AQ6" s="677"/>
      <c r="AR6" s="677"/>
      <c r="AS6" s="677"/>
      <c r="AT6" s="677"/>
      <c r="AU6" s="677"/>
      <c r="AV6" s="677"/>
      <c r="AW6" s="677"/>
      <c r="AX6" s="677"/>
      <c r="AY6" s="677"/>
      <c r="AZ6" s="677"/>
      <c r="BA6" s="677"/>
      <c r="BB6" s="677"/>
      <c r="BC6" s="677"/>
      <c r="BD6" s="677"/>
      <c r="BE6" s="677"/>
      <c r="BF6" s="678"/>
      <c r="BG6" s="679">
        <v>1041740</v>
      </c>
      <c r="BH6" s="680"/>
      <c r="BI6" s="680"/>
      <c r="BJ6" s="680"/>
      <c r="BK6" s="680"/>
      <c r="BL6" s="680"/>
      <c r="BM6" s="680"/>
      <c r="BN6" s="681"/>
      <c r="BO6" s="682">
        <v>99.2</v>
      </c>
      <c r="BP6" s="682"/>
      <c r="BQ6" s="682"/>
      <c r="BR6" s="682"/>
      <c r="BS6" s="683">
        <v>6447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86427</v>
      </c>
      <c r="CS6" s="680"/>
      <c r="CT6" s="680"/>
      <c r="CU6" s="680"/>
      <c r="CV6" s="680"/>
      <c r="CW6" s="680"/>
      <c r="CX6" s="680"/>
      <c r="CY6" s="681"/>
      <c r="CZ6" s="673">
        <v>1.2</v>
      </c>
      <c r="DA6" s="674"/>
      <c r="DB6" s="674"/>
      <c r="DC6" s="693"/>
      <c r="DD6" s="688" t="s">
        <v>128</v>
      </c>
      <c r="DE6" s="680"/>
      <c r="DF6" s="680"/>
      <c r="DG6" s="680"/>
      <c r="DH6" s="680"/>
      <c r="DI6" s="680"/>
      <c r="DJ6" s="680"/>
      <c r="DK6" s="680"/>
      <c r="DL6" s="680"/>
      <c r="DM6" s="680"/>
      <c r="DN6" s="680"/>
      <c r="DO6" s="680"/>
      <c r="DP6" s="681"/>
      <c r="DQ6" s="688">
        <v>86427</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1738</v>
      </c>
      <c r="S7" s="680"/>
      <c r="T7" s="680"/>
      <c r="U7" s="680"/>
      <c r="V7" s="680"/>
      <c r="W7" s="680"/>
      <c r="X7" s="680"/>
      <c r="Y7" s="681"/>
      <c r="Z7" s="682">
        <v>0</v>
      </c>
      <c r="AA7" s="682"/>
      <c r="AB7" s="682"/>
      <c r="AC7" s="682"/>
      <c r="AD7" s="683">
        <v>1738</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550080</v>
      </c>
      <c r="BH7" s="680"/>
      <c r="BI7" s="680"/>
      <c r="BJ7" s="680"/>
      <c r="BK7" s="680"/>
      <c r="BL7" s="680"/>
      <c r="BM7" s="680"/>
      <c r="BN7" s="681"/>
      <c r="BO7" s="682">
        <v>52.4</v>
      </c>
      <c r="BP7" s="682"/>
      <c r="BQ7" s="682"/>
      <c r="BR7" s="682"/>
      <c r="BS7" s="683">
        <v>6447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680327</v>
      </c>
      <c r="CS7" s="680"/>
      <c r="CT7" s="680"/>
      <c r="CU7" s="680"/>
      <c r="CV7" s="680"/>
      <c r="CW7" s="680"/>
      <c r="CX7" s="680"/>
      <c r="CY7" s="681"/>
      <c r="CZ7" s="682">
        <v>9.6</v>
      </c>
      <c r="DA7" s="682"/>
      <c r="DB7" s="682"/>
      <c r="DC7" s="682"/>
      <c r="DD7" s="688">
        <v>20876</v>
      </c>
      <c r="DE7" s="680"/>
      <c r="DF7" s="680"/>
      <c r="DG7" s="680"/>
      <c r="DH7" s="680"/>
      <c r="DI7" s="680"/>
      <c r="DJ7" s="680"/>
      <c r="DK7" s="680"/>
      <c r="DL7" s="680"/>
      <c r="DM7" s="680"/>
      <c r="DN7" s="680"/>
      <c r="DO7" s="680"/>
      <c r="DP7" s="681"/>
      <c r="DQ7" s="688">
        <v>538154</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2347</v>
      </c>
      <c r="S8" s="680"/>
      <c r="T8" s="680"/>
      <c r="U8" s="680"/>
      <c r="V8" s="680"/>
      <c r="W8" s="680"/>
      <c r="X8" s="680"/>
      <c r="Y8" s="681"/>
      <c r="Z8" s="682">
        <v>0</v>
      </c>
      <c r="AA8" s="682"/>
      <c r="AB8" s="682"/>
      <c r="AC8" s="682"/>
      <c r="AD8" s="683">
        <v>2347</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19105</v>
      </c>
      <c r="BH8" s="680"/>
      <c r="BI8" s="680"/>
      <c r="BJ8" s="680"/>
      <c r="BK8" s="680"/>
      <c r="BL8" s="680"/>
      <c r="BM8" s="680"/>
      <c r="BN8" s="681"/>
      <c r="BO8" s="682">
        <v>1.8</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1777047</v>
      </c>
      <c r="CS8" s="680"/>
      <c r="CT8" s="680"/>
      <c r="CU8" s="680"/>
      <c r="CV8" s="680"/>
      <c r="CW8" s="680"/>
      <c r="CX8" s="680"/>
      <c r="CY8" s="681"/>
      <c r="CZ8" s="682">
        <v>25.2</v>
      </c>
      <c r="DA8" s="682"/>
      <c r="DB8" s="682"/>
      <c r="DC8" s="682"/>
      <c r="DD8" s="688">
        <v>60373</v>
      </c>
      <c r="DE8" s="680"/>
      <c r="DF8" s="680"/>
      <c r="DG8" s="680"/>
      <c r="DH8" s="680"/>
      <c r="DI8" s="680"/>
      <c r="DJ8" s="680"/>
      <c r="DK8" s="680"/>
      <c r="DL8" s="680"/>
      <c r="DM8" s="680"/>
      <c r="DN8" s="680"/>
      <c r="DO8" s="680"/>
      <c r="DP8" s="681"/>
      <c r="DQ8" s="688">
        <v>889318</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2032</v>
      </c>
      <c r="S9" s="680"/>
      <c r="T9" s="680"/>
      <c r="U9" s="680"/>
      <c r="V9" s="680"/>
      <c r="W9" s="680"/>
      <c r="X9" s="680"/>
      <c r="Y9" s="681"/>
      <c r="Z9" s="682">
        <v>0</v>
      </c>
      <c r="AA9" s="682"/>
      <c r="AB9" s="682"/>
      <c r="AC9" s="682"/>
      <c r="AD9" s="683">
        <v>2032</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474316</v>
      </c>
      <c r="BH9" s="680"/>
      <c r="BI9" s="680"/>
      <c r="BJ9" s="680"/>
      <c r="BK9" s="680"/>
      <c r="BL9" s="680"/>
      <c r="BM9" s="680"/>
      <c r="BN9" s="681"/>
      <c r="BO9" s="682">
        <v>45.2</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852255</v>
      </c>
      <c r="CS9" s="680"/>
      <c r="CT9" s="680"/>
      <c r="CU9" s="680"/>
      <c r="CV9" s="680"/>
      <c r="CW9" s="680"/>
      <c r="CX9" s="680"/>
      <c r="CY9" s="681"/>
      <c r="CZ9" s="682">
        <v>12.1</v>
      </c>
      <c r="DA9" s="682"/>
      <c r="DB9" s="682"/>
      <c r="DC9" s="682"/>
      <c r="DD9" s="688">
        <v>73008</v>
      </c>
      <c r="DE9" s="680"/>
      <c r="DF9" s="680"/>
      <c r="DG9" s="680"/>
      <c r="DH9" s="680"/>
      <c r="DI9" s="680"/>
      <c r="DJ9" s="680"/>
      <c r="DK9" s="680"/>
      <c r="DL9" s="680"/>
      <c r="DM9" s="680"/>
      <c r="DN9" s="680"/>
      <c r="DO9" s="680"/>
      <c r="DP9" s="681"/>
      <c r="DQ9" s="688">
        <v>689436</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24094</v>
      </c>
      <c r="BH10" s="680"/>
      <c r="BI10" s="680"/>
      <c r="BJ10" s="680"/>
      <c r="BK10" s="680"/>
      <c r="BL10" s="680"/>
      <c r="BM10" s="680"/>
      <c r="BN10" s="681"/>
      <c r="BO10" s="682">
        <v>2.2999999999999998</v>
      </c>
      <c r="BP10" s="682"/>
      <c r="BQ10" s="682"/>
      <c r="BR10" s="682"/>
      <c r="BS10" s="688" t="s">
        <v>244</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664</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664</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244</v>
      </c>
      <c r="AA11" s="682"/>
      <c r="AB11" s="682"/>
      <c r="AC11" s="682"/>
      <c r="AD11" s="683" t="s">
        <v>244</v>
      </c>
      <c r="AE11" s="683"/>
      <c r="AF11" s="683"/>
      <c r="AG11" s="683"/>
      <c r="AH11" s="683"/>
      <c r="AI11" s="683"/>
      <c r="AJ11" s="683"/>
      <c r="AK11" s="683"/>
      <c r="AL11" s="684" t="s">
        <v>244</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32565</v>
      </c>
      <c r="BH11" s="680"/>
      <c r="BI11" s="680"/>
      <c r="BJ11" s="680"/>
      <c r="BK11" s="680"/>
      <c r="BL11" s="680"/>
      <c r="BM11" s="680"/>
      <c r="BN11" s="681"/>
      <c r="BO11" s="682">
        <v>3.1</v>
      </c>
      <c r="BP11" s="682"/>
      <c r="BQ11" s="682"/>
      <c r="BR11" s="682"/>
      <c r="BS11" s="688">
        <v>6447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659072</v>
      </c>
      <c r="CS11" s="680"/>
      <c r="CT11" s="680"/>
      <c r="CU11" s="680"/>
      <c r="CV11" s="680"/>
      <c r="CW11" s="680"/>
      <c r="CX11" s="680"/>
      <c r="CY11" s="681"/>
      <c r="CZ11" s="682">
        <v>9.3000000000000007</v>
      </c>
      <c r="DA11" s="682"/>
      <c r="DB11" s="682"/>
      <c r="DC11" s="682"/>
      <c r="DD11" s="688">
        <v>258298</v>
      </c>
      <c r="DE11" s="680"/>
      <c r="DF11" s="680"/>
      <c r="DG11" s="680"/>
      <c r="DH11" s="680"/>
      <c r="DI11" s="680"/>
      <c r="DJ11" s="680"/>
      <c r="DK11" s="680"/>
      <c r="DL11" s="680"/>
      <c r="DM11" s="680"/>
      <c r="DN11" s="680"/>
      <c r="DO11" s="680"/>
      <c r="DP11" s="681"/>
      <c r="DQ11" s="688">
        <v>212417</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223609</v>
      </c>
      <c r="S12" s="680"/>
      <c r="T12" s="680"/>
      <c r="U12" s="680"/>
      <c r="V12" s="680"/>
      <c r="W12" s="680"/>
      <c r="X12" s="680"/>
      <c r="Y12" s="681"/>
      <c r="Z12" s="682">
        <v>3</v>
      </c>
      <c r="AA12" s="682"/>
      <c r="AB12" s="682"/>
      <c r="AC12" s="682"/>
      <c r="AD12" s="683">
        <v>223609</v>
      </c>
      <c r="AE12" s="683"/>
      <c r="AF12" s="683"/>
      <c r="AG12" s="683"/>
      <c r="AH12" s="683"/>
      <c r="AI12" s="683"/>
      <c r="AJ12" s="683"/>
      <c r="AK12" s="683"/>
      <c r="AL12" s="684">
        <v>5.5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384669</v>
      </c>
      <c r="BH12" s="680"/>
      <c r="BI12" s="680"/>
      <c r="BJ12" s="680"/>
      <c r="BK12" s="680"/>
      <c r="BL12" s="680"/>
      <c r="BM12" s="680"/>
      <c r="BN12" s="681"/>
      <c r="BO12" s="682">
        <v>36.6</v>
      </c>
      <c r="BP12" s="682"/>
      <c r="BQ12" s="682"/>
      <c r="BR12" s="682"/>
      <c r="BS12" s="688" t="s">
        <v>244</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228886</v>
      </c>
      <c r="CS12" s="680"/>
      <c r="CT12" s="680"/>
      <c r="CU12" s="680"/>
      <c r="CV12" s="680"/>
      <c r="CW12" s="680"/>
      <c r="CX12" s="680"/>
      <c r="CY12" s="681"/>
      <c r="CZ12" s="682">
        <v>3.2</v>
      </c>
      <c r="DA12" s="682"/>
      <c r="DB12" s="682"/>
      <c r="DC12" s="682"/>
      <c r="DD12" s="688">
        <v>685</v>
      </c>
      <c r="DE12" s="680"/>
      <c r="DF12" s="680"/>
      <c r="DG12" s="680"/>
      <c r="DH12" s="680"/>
      <c r="DI12" s="680"/>
      <c r="DJ12" s="680"/>
      <c r="DK12" s="680"/>
      <c r="DL12" s="680"/>
      <c r="DM12" s="680"/>
      <c r="DN12" s="680"/>
      <c r="DO12" s="680"/>
      <c r="DP12" s="681"/>
      <c r="DQ12" s="688">
        <v>140475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244</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382421</v>
      </c>
      <c r="BH13" s="680"/>
      <c r="BI13" s="680"/>
      <c r="BJ13" s="680"/>
      <c r="BK13" s="680"/>
      <c r="BL13" s="680"/>
      <c r="BM13" s="680"/>
      <c r="BN13" s="681"/>
      <c r="BO13" s="682">
        <v>36.4</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1090067</v>
      </c>
      <c r="CS13" s="680"/>
      <c r="CT13" s="680"/>
      <c r="CU13" s="680"/>
      <c r="CV13" s="680"/>
      <c r="CW13" s="680"/>
      <c r="CX13" s="680"/>
      <c r="CY13" s="681"/>
      <c r="CZ13" s="682">
        <v>15.4</v>
      </c>
      <c r="DA13" s="682"/>
      <c r="DB13" s="682"/>
      <c r="DC13" s="682"/>
      <c r="DD13" s="688">
        <v>598777</v>
      </c>
      <c r="DE13" s="680"/>
      <c r="DF13" s="680"/>
      <c r="DG13" s="680"/>
      <c r="DH13" s="680"/>
      <c r="DI13" s="680"/>
      <c r="DJ13" s="680"/>
      <c r="DK13" s="680"/>
      <c r="DL13" s="680"/>
      <c r="DM13" s="680"/>
      <c r="DN13" s="680"/>
      <c r="DO13" s="680"/>
      <c r="DP13" s="681"/>
      <c r="DQ13" s="688">
        <v>599954</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27692</v>
      </c>
      <c r="BH14" s="680"/>
      <c r="BI14" s="680"/>
      <c r="BJ14" s="680"/>
      <c r="BK14" s="680"/>
      <c r="BL14" s="680"/>
      <c r="BM14" s="680"/>
      <c r="BN14" s="681"/>
      <c r="BO14" s="682">
        <v>2.6</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271042</v>
      </c>
      <c r="CS14" s="680"/>
      <c r="CT14" s="680"/>
      <c r="CU14" s="680"/>
      <c r="CV14" s="680"/>
      <c r="CW14" s="680"/>
      <c r="CX14" s="680"/>
      <c r="CY14" s="681"/>
      <c r="CZ14" s="682">
        <v>3.8</v>
      </c>
      <c r="DA14" s="682"/>
      <c r="DB14" s="682"/>
      <c r="DC14" s="682"/>
      <c r="DD14" s="688" t="s">
        <v>244</v>
      </c>
      <c r="DE14" s="680"/>
      <c r="DF14" s="680"/>
      <c r="DG14" s="680"/>
      <c r="DH14" s="680"/>
      <c r="DI14" s="680"/>
      <c r="DJ14" s="680"/>
      <c r="DK14" s="680"/>
      <c r="DL14" s="680"/>
      <c r="DM14" s="680"/>
      <c r="DN14" s="680"/>
      <c r="DO14" s="680"/>
      <c r="DP14" s="681"/>
      <c r="DQ14" s="688">
        <v>271042</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27237</v>
      </c>
      <c r="S15" s="680"/>
      <c r="T15" s="680"/>
      <c r="U15" s="680"/>
      <c r="V15" s="680"/>
      <c r="W15" s="680"/>
      <c r="X15" s="680"/>
      <c r="Y15" s="681"/>
      <c r="Z15" s="682">
        <v>0.4</v>
      </c>
      <c r="AA15" s="682"/>
      <c r="AB15" s="682"/>
      <c r="AC15" s="682"/>
      <c r="AD15" s="683">
        <v>27237</v>
      </c>
      <c r="AE15" s="683"/>
      <c r="AF15" s="683"/>
      <c r="AG15" s="683"/>
      <c r="AH15" s="683"/>
      <c r="AI15" s="683"/>
      <c r="AJ15" s="683"/>
      <c r="AK15" s="683"/>
      <c r="AL15" s="684">
        <v>0.7</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79299</v>
      </c>
      <c r="BH15" s="680"/>
      <c r="BI15" s="680"/>
      <c r="BJ15" s="680"/>
      <c r="BK15" s="680"/>
      <c r="BL15" s="680"/>
      <c r="BM15" s="680"/>
      <c r="BN15" s="681"/>
      <c r="BO15" s="682">
        <v>7.6</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607143</v>
      </c>
      <c r="CS15" s="680"/>
      <c r="CT15" s="680"/>
      <c r="CU15" s="680"/>
      <c r="CV15" s="680"/>
      <c r="CW15" s="680"/>
      <c r="CX15" s="680"/>
      <c r="CY15" s="681"/>
      <c r="CZ15" s="682">
        <v>8.6</v>
      </c>
      <c r="DA15" s="682"/>
      <c r="DB15" s="682"/>
      <c r="DC15" s="682"/>
      <c r="DD15" s="688">
        <v>189779</v>
      </c>
      <c r="DE15" s="680"/>
      <c r="DF15" s="680"/>
      <c r="DG15" s="680"/>
      <c r="DH15" s="680"/>
      <c r="DI15" s="680"/>
      <c r="DJ15" s="680"/>
      <c r="DK15" s="680"/>
      <c r="DL15" s="680"/>
      <c r="DM15" s="680"/>
      <c r="DN15" s="680"/>
      <c r="DO15" s="680"/>
      <c r="DP15" s="681"/>
      <c r="DQ15" s="688">
        <v>464449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244</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244</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71655</v>
      </c>
      <c r="CS16" s="680"/>
      <c r="CT16" s="680"/>
      <c r="CU16" s="680"/>
      <c r="CV16" s="680"/>
      <c r="CW16" s="680"/>
      <c r="CX16" s="680"/>
      <c r="CY16" s="681"/>
      <c r="CZ16" s="682">
        <v>1</v>
      </c>
      <c r="DA16" s="682"/>
      <c r="DB16" s="682"/>
      <c r="DC16" s="682"/>
      <c r="DD16" s="688" t="s">
        <v>128</v>
      </c>
      <c r="DE16" s="680"/>
      <c r="DF16" s="680"/>
      <c r="DG16" s="680"/>
      <c r="DH16" s="680"/>
      <c r="DI16" s="680"/>
      <c r="DJ16" s="680"/>
      <c r="DK16" s="680"/>
      <c r="DL16" s="680"/>
      <c r="DM16" s="680"/>
      <c r="DN16" s="680"/>
      <c r="DO16" s="680"/>
      <c r="DP16" s="681"/>
      <c r="DQ16" s="688">
        <v>6055</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4943</v>
      </c>
      <c r="S17" s="680"/>
      <c r="T17" s="680"/>
      <c r="U17" s="680"/>
      <c r="V17" s="680"/>
      <c r="W17" s="680"/>
      <c r="X17" s="680"/>
      <c r="Y17" s="681"/>
      <c r="Z17" s="682">
        <v>0.1</v>
      </c>
      <c r="AA17" s="682"/>
      <c r="AB17" s="682"/>
      <c r="AC17" s="682"/>
      <c r="AD17" s="683">
        <v>4943</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734077</v>
      </c>
      <c r="CS17" s="680"/>
      <c r="CT17" s="680"/>
      <c r="CU17" s="680"/>
      <c r="CV17" s="680"/>
      <c r="CW17" s="680"/>
      <c r="CX17" s="680"/>
      <c r="CY17" s="681"/>
      <c r="CZ17" s="682">
        <v>10.4</v>
      </c>
      <c r="DA17" s="682"/>
      <c r="DB17" s="682"/>
      <c r="DC17" s="682"/>
      <c r="DD17" s="688" t="s">
        <v>128</v>
      </c>
      <c r="DE17" s="680"/>
      <c r="DF17" s="680"/>
      <c r="DG17" s="680"/>
      <c r="DH17" s="680"/>
      <c r="DI17" s="680"/>
      <c r="DJ17" s="680"/>
      <c r="DK17" s="680"/>
      <c r="DL17" s="680"/>
      <c r="DM17" s="680"/>
      <c r="DN17" s="680"/>
      <c r="DO17" s="680"/>
      <c r="DP17" s="681"/>
      <c r="DQ17" s="688">
        <v>667747</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2843068</v>
      </c>
      <c r="S18" s="680"/>
      <c r="T18" s="680"/>
      <c r="U18" s="680"/>
      <c r="V18" s="680"/>
      <c r="W18" s="680"/>
      <c r="X18" s="680"/>
      <c r="Y18" s="681"/>
      <c r="Z18" s="682">
        <v>38.4</v>
      </c>
      <c r="AA18" s="682"/>
      <c r="AB18" s="682"/>
      <c r="AC18" s="682"/>
      <c r="AD18" s="683">
        <v>2587217</v>
      </c>
      <c r="AE18" s="683"/>
      <c r="AF18" s="683"/>
      <c r="AG18" s="683"/>
      <c r="AH18" s="683"/>
      <c r="AI18" s="683"/>
      <c r="AJ18" s="683"/>
      <c r="AK18" s="683"/>
      <c r="AL18" s="684">
        <v>63.5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128</v>
      </c>
      <c r="DA18" s="682"/>
      <c r="DB18" s="682"/>
      <c r="DC18" s="682"/>
      <c r="DD18" s="688" t="s">
        <v>244</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2587217</v>
      </c>
      <c r="S19" s="680"/>
      <c r="T19" s="680"/>
      <c r="U19" s="680"/>
      <c r="V19" s="680"/>
      <c r="W19" s="680"/>
      <c r="X19" s="680"/>
      <c r="Y19" s="681"/>
      <c r="Z19" s="682">
        <v>35</v>
      </c>
      <c r="AA19" s="682"/>
      <c r="AB19" s="682"/>
      <c r="AC19" s="682"/>
      <c r="AD19" s="683">
        <v>2587217</v>
      </c>
      <c r="AE19" s="683"/>
      <c r="AF19" s="683"/>
      <c r="AG19" s="683"/>
      <c r="AH19" s="683"/>
      <c r="AI19" s="683"/>
      <c r="AJ19" s="683"/>
      <c r="AK19" s="683"/>
      <c r="AL19" s="684">
        <v>63.5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7992</v>
      </c>
      <c r="BH19" s="680"/>
      <c r="BI19" s="680"/>
      <c r="BJ19" s="680"/>
      <c r="BK19" s="680"/>
      <c r="BL19" s="680"/>
      <c r="BM19" s="680"/>
      <c r="BN19" s="681"/>
      <c r="BO19" s="682">
        <v>0.8</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255822</v>
      </c>
      <c r="S20" s="680"/>
      <c r="T20" s="680"/>
      <c r="U20" s="680"/>
      <c r="V20" s="680"/>
      <c r="W20" s="680"/>
      <c r="X20" s="680"/>
      <c r="Y20" s="681"/>
      <c r="Z20" s="682">
        <v>3.5</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7992</v>
      </c>
      <c r="BH20" s="680"/>
      <c r="BI20" s="680"/>
      <c r="BJ20" s="680"/>
      <c r="BK20" s="680"/>
      <c r="BL20" s="680"/>
      <c r="BM20" s="680"/>
      <c r="BN20" s="681"/>
      <c r="BO20" s="682">
        <v>0.8</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7058662</v>
      </c>
      <c r="CS20" s="680"/>
      <c r="CT20" s="680"/>
      <c r="CU20" s="680"/>
      <c r="CV20" s="680"/>
      <c r="CW20" s="680"/>
      <c r="CX20" s="680"/>
      <c r="CY20" s="681"/>
      <c r="CZ20" s="682">
        <v>100</v>
      </c>
      <c r="DA20" s="682"/>
      <c r="DB20" s="682"/>
      <c r="DC20" s="682"/>
      <c r="DD20" s="688">
        <v>1201796</v>
      </c>
      <c r="DE20" s="680"/>
      <c r="DF20" s="680"/>
      <c r="DG20" s="680"/>
      <c r="DH20" s="680"/>
      <c r="DI20" s="680"/>
      <c r="DJ20" s="680"/>
      <c r="DK20" s="680"/>
      <c r="DL20" s="680"/>
      <c r="DM20" s="680"/>
      <c r="DN20" s="680"/>
      <c r="DO20" s="680"/>
      <c r="DP20" s="681"/>
      <c r="DQ20" s="688">
        <v>4566138</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29</v>
      </c>
      <c r="S21" s="680"/>
      <c r="T21" s="680"/>
      <c r="U21" s="680"/>
      <c r="V21" s="680"/>
      <c r="W21" s="680"/>
      <c r="X21" s="680"/>
      <c r="Y21" s="681"/>
      <c r="Z21" s="682">
        <v>0</v>
      </c>
      <c r="AA21" s="682"/>
      <c r="AB21" s="682"/>
      <c r="AC21" s="682"/>
      <c r="AD21" s="683" t="s">
        <v>128</v>
      </c>
      <c r="AE21" s="683"/>
      <c r="AF21" s="683"/>
      <c r="AG21" s="683"/>
      <c r="AH21" s="683"/>
      <c r="AI21" s="683"/>
      <c r="AJ21" s="683"/>
      <c r="AK21" s="683"/>
      <c r="AL21" s="684" t="s">
        <v>244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7992</v>
      </c>
      <c r="BH21" s="680"/>
      <c r="BI21" s="680"/>
      <c r="BJ21" s="680"/>
      <c r="BK21" s="680"/>
      <c r="BL21" s="680"/>
      <c r="BM21" s="680"/>
      <c r="BN21" s="681"/>
      <c r="BO21" s="682">
        <v>0.8</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4276858</v>
      </c>
      <c r="S22" s="680"/>
      <c r="T22" s="680"/>
      <c r="U22" s="680"/>
      <c r="V22" s="680"/>
      <c r="W22" s="680"/>
      <c r="X22" s="680"/>
      <c r="Y22" s="681"/>
      <c r="Z22" s="682">
        <v>57.8</v>
      </c>
      <c r="AA22" s="682"/>
      <c r="AB22" s="682"/>
      <c r="AC22" s="682"/>
      <c r="AD22" s="683">
        <v>4021007</v>
      </c>
      <c r="AE22" s="683"/>
      <c r="AF22" s="683"/>
      <c r="AG22" s="683"/>
      <c r="AH22" s="683"/>
      <c r="AI22" s="683"/>
      <c r="AJ22" s="683"/>
      <c r="AK22" s="683"/>
      <c r="AL22" s="684">
        <v>98.7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1675</v>
      </c>
      <c r="S23" s="680"/>
      <c r="T23" s="680"/>
      <c r="U23" s="680"/>
      <c r="V23" s="680"/>
      <c r="W23" s="680"/>
      <c r="X23" s="680"/>
      <c r="Y23" s="681"/>
      <c r="Z23" s="682">
        <v>0</v>
      </c>
      <c r="AA23" s="682"/>
      <c r="AB23" s="682"/>
      <c r="AC23" s="682"/>
      <c r="AD23" s="683">
        <v>1675</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10479</v>
      </c>
      <c r="S24" s="680"/>
      <c r="T24" s="680"/>
      <c r="U24" s="680"/>
      <c r="V24" s="680"/>
      <c r="W24" s="680"/>
      <c r="X24" s="680"/>
      <c r="Y24" s="681"/>
      <c r="Z24" s="682">
        <v>0.1</v>
      </c>
      <c r="AA24" s="682"/>
      <c r="AB24" s="682"/>
      <c r="AC24" s="682"/>
      <c r="AD24" s="683" t="s">
        <v>128</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2660365</v>
      </c>
      <c r="CS24" s="669"/>
      <c r="CT24" s="669"/>
      <c r="CU24" s="669"/>
      <c r="CV24" s="669"/>
      <c r="CW24" s="669"/>
      <c r="CX24" s="669"/>
      <c r="CY24" s="670"/>
      <c r="CZ24" s="673">
        <v>37.700000000000003</v>
      </c>
      <c r="DA24" s="674"/>
      <c r="DB24" s="674"/>
      <c r="DC24" s="693"/>
      <c r="DD24" s="716">
        <v>1816248</v>
      </c>
      <c r="DE24" s="669"/>
      <c r="DF24" s="669"/>
      <c r="DG24" s="669"/>
      <c r="DH24" s="669"/>
      <c r="DI24" s="669"/>
      <c r="DJ24" s="669"/>
      <c r="DK24" s="670"/>
      <c r="DL24" s="716">
        <v>1798116</v>
      </c>
      <c r="DM24" s="669"/>
      <c r="DN24" s="669"/>
      <c r="DO24" s="669"/>
      <c r="DP24" s="669"/>
      <c r="DQ24" s="669"/>
      <c r="DR24" s="669"/>
      <c r="DS24" s="669"/>
      <c r="DT24" s="669"/>
      <c r="DU24" s="669"/>
      <c r="DV24" s="670"/>
      <c r="DW24" s="673">
        <v>42.2</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94758</v>
      </c>
      <c r="S25" s="680"/>
      <c r="T25" s="680"/>
      <c r="U25" s="680"/>
      <c r="V25" s="680"/>
      <c r="W25" s="680"/>
      <c r="X25" s="680"/>
      <c r="Y25" s="681"/>
      <c r="Z25" s="682">
        <v>1.3</v>
      </c>
      <c r="AA25" s="682"/>
      <c r="AB25" s="682"/>
      <c r="AC25" s="682"/>
      <c r="AD25" s="683" t="s">
        <v>244</v>
      </c>
      <c r="AE25" s="683"/>
      <c r="AF25" s="683"/>
      <c r="AG25" s="683"/>
      <c r="AH25" s="683"/>
      <c r="AI25" s="683"/>
      <c r="AJ25" s="683"/>
      <c r="AK25" s="683"/>
      <c r="AL25" s="684" t="s">
        <v>128</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1002764</v>
      </c>
      <c r="CS25" s="712"/>
      <c r="CT25" s="712"/>
      <c r="CU25" s="712"/>
      <c r="CV25" s="712"/>
      <c r="CW25" s="712"/>
      <c r="CX25" s="712"/>
      <c r="CY25" s="713"/>
      <c r="CZ25" s="684">
        <v>14.2</v>
      </c>
      <c r="DA25" s="714"/>
      <c r="DB25" s="714"/>
      <c r="DC25" s="717"/>
      <c r="DD25" s="688">
        <v>923055</v>
      </c>
      <c r="DE25" s="712"/>
      <c r="DF25" s="712"/>
      <c r="DG25" s="712"/>
      <c r="DH25" s="712"/>
      <c r="DI25" s="712"/>
      <c r="DJ25" s="712"/>
      <c r="DK25" s="713"/>
      <c r="DL25" s="688">
        <v>904943</v>
      </c>
      <c r="DM25" s="712"/>
      <c r="DN25" s="712"/>
      <c r="DO25" s="712"/>
      <c r="DP25" s="712"/>
      <c r="DQ25" s="712"/>
      <c r="DR25" s="712"/>
      <c r="DS25" s="712"/>
      <c r="DT25" s="712"/>
      <c r="DU25" s="712"/>
      <c r="DV25" s="713"/>
      <c r="DW25" s="684">
        <v>21.3</v>
      </c>
      <c r="DX25" s="714"/>
      <c r="DY25" s="714"/>
      <c r="DZ25" s="714"/>
      <c r="EA25" s="714"/>
      <c r="EB25" s="714"/>
      <c r="EC25" s="715"/>
    </row>
    <row r="26" spans="2:133" ht="11.25" customHeight="1" x14ac:dyDescent="0.15">
      <c r="B26" s="676" t="s">
        <v>294</v>
      </c>
      <c r="C26" s="677"/>
      <c r="D26" s="677"/>
      <c r="E26" s="677"/>
      <c r="F26" s="677"/>
      <c r="G26" s="677"/>
      <c r="H26" s="677"/>
      <c r="I26" s="677"/>
      <c r="J26" s="677"/>
      <c r="K26" s="677"/>
      <c r="L26" s="677"/>
      <c r="M26" s="677"/>
      <c r="N26" s="677"/>
      <c r="O26" s="677"/>
      <c r="P26" s="677"/>
      <c r="Q26" s="678"/>
      <c r="R26" s="679">
        <v>49054</v>
      </c>
      <c r="S26" s="680"/>
      <c r="T26" s="680"/>
      <c r="U26" s="680"/>
      <c r="V26" s="680"/>
      <c r="W26" s="680"/>
      <c r="X26" s="680"/>
      <c r="Y26" s="681"/>
      <c r="Z26" s="682">
        <v>0.7</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244</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608072</v>
      </c>
      <c r="CS26" s="680"/>
      <c r="CT26" s="680"/>
      <c r="CU26" s="680"/>
      <c r="CV26" s="680"/>
      <c r="CW26" s="680"/>
      <c r="CX26" s="680"/>
      <c r="CY26" s="681"/>
      <c r="CZ26" s="684">
        <v>8.6</v>
      </c>
      <c r="DA26" s="714"/>
      <c r="DB26" s="714"/>
      <c r="DC26" s="717"/>
      <c r="DD26" s="688">
        <v>539717</v>
      </c>
      <c r="DE26" s="680"/>
      <c r="DF26" s="680"/>
      <c r="DG26" s="680"/>
      <c r="DH26" s="680"/>
      <c r="DI26" s="680"/>
      <c r="DJ26" s="680"/>
      <c r="DK26" s="681"/>
      <c r="DL26" s="688" t="s">
        <v>128</v>
      </c>
      <c r="DM26" s="680"/>
      <c r="DN26" s="680"/>
      <c r="DO26" s="680"/>
      <c r="DP26" s="680"/>
      <c r="DQ26" s="680"/>
      <c r="DR26" s="680"/>
      <c r="DS26" s="680"/>
      <c r="DT26" s="680"/>
      <c r="DU26" s="680"/>
      <c r="DV26" s="681"/>
      <c r="DW26" s="684" t="s">
        <v>244</v>
      </c>
      <c r="DX26" s="714"/>
      <c r="DY26" s="714"/>
      <c r="DZ26" s="714"/>
      <c r="EA26" s="714"/>
      <c r="EB26" s="714"/>
      <c r="EC26" s="715"/>
    </row>
    <row r="27" spans="2:133" ht="11.25" customHeight="1" x14ac:dyDescent="0.15">
      <c r="B27" s="676" t="s">
        <v>297</v>
      </c>
      <c r="C27" s="677"/>
      <c r="D27" s="677"/>
      <c r="E27" s="677"/>
      <c r="F27" s="677"/>
      <c r="G27" s="677"/>
      <c r="H27" s="677"/>
      <c r="I27" s="677"/>
      <c r="J27" s="677"/>
      <c r="K27" s="677"/>
      <c r="L27" s="677"/>
      <c r="M27" s="677"/>
      <c r="N27" s="677"/>
      <c r="O27" s="677"/>
      <c r="P27" s="677"/>
      <c r="Q27" s="678"/>
      <c r="R27" s="679">
        <v>1041157</v>
      </c>
      <c r="S27" s="680"/>
      <c r="T27" s="680"/>
      <c r="U27" s="680"/>
      <c r="V27" s="680"/>
      <c r="W27" s="680"/>
      <c r="X27" s="680"/>
      <c r="Y27" s="681"/>
      <c r="Z27" s="682">
        <v>14.1</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1049732</v>
      </c>
      <c r="BH27" s="680"/>
      <c r="BI27" s="680"/>
      <c r="BJ27" s="680"/>
      <c r="BK27" s="680"/>
      <c r="BL27" s="680"/>
      <c r="BM27" s="680"/>
      <c r="BN27" s="681"/>
      <c r="BO27" s="682">
        <v>100</v>
      </c>
      <c r="BP27" s="682"/>
      <c r="BQ27" s="682"/>
      <c r="BR27" s="682"/>
      <c r="BS27" s="688">
        <v>6447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923524</v>
      </c>
      <c r="CS27" s="712"/>
      <c r="CT27" s="712"/>
      <c r="CU27" s="712"/>
      <c r="CV27" s="712"/>
      <c r="CW27" s="712"/>
      <c r="CX27" s="712"/>
      <c r="CY27" s="713"/>
      <c r="CZ27" s="684">
        <v>13.1</v>
      </c>
      <c r="DA27" s="714"/>
      <c r="DB27" s="714"/>
      <c r="DC27" s="717"/>
      <c r="DD27" s="688">
        <v>225446</v>
      </c>
      <c r="DE27" s="712"/>
      <c r="DF27" s="712"/>
      <c r="DG27" s="712"/>
      <c r="DH27" s="712"/>
      <c r="DI27" s="712"/>
      <c r="DJ27" s="712"/>
      <c r="DK27" s="713"/>
      <c r="DL27" s="688">
        <v>225426</v>
      </c>
      <c r="DM27" s="712"/>
      <c r="DN27" s="712"/>
      <c r="DO27" s="712"/>
      <c r="DP27" s="712"/>
      <c r="DQ27" s="712"/>
      <c r="DR27" s="712"/>
      <c r="DS27" s="712"/>
      <c r="DT27" s="712"/>
      <c r="DU27" s="712"/>
      <c r="DV27" s="713"/>
      <c r="DW27" s="684">
        <v>5.3</v>
      </c>
      <c r="DX27" s="714"/>
      <c r="DY27" s="714"/>
      <c r="DZ27" s="714"/>
      <c r="EA27" s="714"/>
      <c r="EB27" s="714"/>
      <c r="EC27" s="715"/>
    </row>
    <row r="28" spans="2:133" ht="11.25" customHeight="1" x14ac:dyDescent="0.15">
      <c r="B28" s="721" t="s">
        <v>300</v>
      </c>
      <c r="C28" s="722"/>
      <c r="D28" s="722"/>
      <c r="E28" s="722"/>
      <c r="F28" s="722"/>
      <c r="G28" s="722"/>
      <c r="H28" s="722"/>
      <c r="I28" s="722"/>
      <c r="J28" s="722"/>
      <c r="K28" s="722"/>
      <c r="L28" s="722"/>
      <c r="M28" s="722"/>
      <c r="N28" s="722"/>
      <c r="O28" s="722"/>
      <c r="P28" s="722"/>
      <c r="Q28" s="723"/>
      <c r="R28" s="679">
        <v>50432</v>
      </c>
      <c r="S28" s="680"/>
      <c r="T28" s="680"/>
      <c r="U28" s="680"/>
      <c r="V28" s="680"/>
      <c r="W28" s="680"/>
      <c r="X28" s="680"/>
      <c r="Y28" s="681"/>
      <c r="Z28" s="682">
        <v>0.7</v>
      </c>
      <c r="AA28" s="682"/>
      <c r="AB28" s="682"/>
      <c r="AC28" s="682"/>
      <c r="AD28" s="683">
        <v>50432</v>
      </c>
      <c r="AE28" s="683"/>
      <c r="AF28" s="683"/>
      <c r="AG28" s="683"/>
      <c r="AH28" s="683"/>
      <c r="AI28" s="683"/>
      <c r="AJ28" s="683"/>
      <c r="AK28" s="683"/>
      <c r="AL28" s="684">
        <v>1.2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734077</v>
      </c>
      <c r="CS28" s="680"/>
      <c r="CT28" s="680"/>
      <c r="CU28" s="680"/>
      <c r="CV28" s="680"/>
      <c r="CW28" s="680"/>
      <c r="CX28" s="680"/>
      <c r="CY28" s="681"/>
      <c r="CZ28" s="684">
        <v>10.4</v>
      </c>
      <c r="DA28" s="714"/>
      <c r="DB28" s="714"/>
      <c r="DC28" s="717"/>
      <c r="DD28" s="688">
        <v>667747</v>
      </c>
      <c r="DE28" s="680"/>
      <c r="DF28" s="680"/>
      <c r="DG28" s="680"/>
      <c r="DH28" s="680"/>
      <c r="DI28" s="680"/>
      <c r="DJ28" s="680"/>
      <c r="DK28" s="681"/>
      <c r="DL28" s="688">
        <v>667747</v>
      </c>
      <c r="DM28" s="680"/>
      <c r="DN28" s="680"/>
      <c r="DO28" s="680"/>
      <c r="DP28" s="680"/>
      <c r="DQ28" s="680"/>
      <c r="DR28" s="680"/>
      <c r="DS28" s="680"/>
      <c r="DT28" s="680"/>
      <c r="DU28" s="680"/>
      <c r="DV28" s="681"/>
      <c r="DW28" s="684">
        <v>15.7</v>
      </c>
      <c r="DX28" s="714"/>
      <c r="DY28" s="714"/>
      <c r="DZ28" s="714"/>
      <c r="EA28" s="714"/>
      <c r="EB28" s="714"/>
      <c r="EC28" s="715"/>
    </row>
    <row r="29" spans="2:133" ht="11.25" customHeight="1" x14ac:dyDescent="0.15">
      <c r="B29" s="676" t="s">
        <v>302</v>
      </c>
      <c r="C29" s="677"/>
      <c r="D29" s="677"/>
      <c r="E29" s="677"/>
      <c r="F29" s="677"/>
      <c r="G29" s="677"/>
      <c r="H29" s="677"/>
      <c r="I29" s="677"/>
      <c r="J29" s="677"/>
      <c r="K29" s="677"/>
      <c r="L29" s="677"/>
      <c r="M29" s="677"/>
      <c r="N29" s="677"/>
      <c r="O29" s="677"/>
      <c r="P29" s="677"/>
      <c r="Q29" s="678"/>
      <c r="R29" s="679">
        <v>585869</v>
      </c>
      <c r="S29" s="680"/>
      <c r="T29" s="680"/>
      <c r="U29" s="680"/>
      <c r="V29" s="680"/>
      <c r="W29" s="680"/>
      <c r="X29" s="680"/>
      <c r="Y29" s="681"/>
      <c r="Z29" s="682">
        <v>7.9</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734077</v>
      </c>
      <c r="CS29" s="712"/>
      <c r="CT29" s="712"/>
      <c r="CU29" s="712"/>
      <c r="CV29" s="712"/>
      <c r="CW29" s="712"/>
      <c r="CX29" s="712"/>
      <c r="CY29" s="713"/>
      <c r="CZ29" s="684">
        <v>10.4</v>
      </c>
      <c r="DA29" s="714"/>
      <c r="DB29" s="714"/>
      <c r="DC29" s="717"/>
      <c r="DD29" s="688">
        <v>667747</v>
      </c>
      <c r="DE29" s="712"/>
      <c r="DF29" s="712"/>
      <c r="DG29" s="712"/>
      <c r="DH29" s="712"/>
      <c r="DI29" s="712"/>
      <c r="DJ29" s="712"/>
      <c r="DK29" s="713"/>
      <c r="DL29" s="688">
        <v>667747</v>
      </c>
      <c r="DM29" s="712"/>
      <c r="DN29" s="712"/>
      <c r="DO29" s="712"/>
      <c r="DP29" s="712"/>
      <c r="DQ29" s="712"/>
      <c r="DR29" s="712"/>
      <c r="DS29" s="712"/>
      <c r="DT29" s="712"/>
      <c r="DU29" s="712"/>
      <c r="DV29" s="713"/>
      <c r="DW29" s="684">
        <v>15.7</v>
      </c>
      <c r="DX29" s="714"/>
      <c r="DY29" s="714"/>
      <c r="DZ29" s="714"/>
      <c r="EA29" s="714"/>
      <c r="EB29" s="714"/>
      <c r="EC29" s="715"/>
    </row>
    <row r="30" spans="2:133" ht="11.25" customHeight="1" x14ac:dyDescent="0.15">
      <c r="B30" s="676" t="s">
        <v>306</v>
      </c>
      <c r="C30" s="677"/>
      <c r="D30" s="677"/>
      <c r="E30" s="677"/>
      <c r="F30" s="677"/>
      <c r="G30" s="677"/>
      <c r="H30" s="677"/>
      <c r="I30" s="677"/>
      <c r="J30" s="677"/>
      <c r="K30" s="677"/>
      <c r="L30" s="677"/>
      <c r="M30" s="677"/>
      <c r="N30" s="677"/>
      <c r="O30" s="677"/>
      <c r="P30" s="677"/>
      <c r="Q30" s="678"/>
      <c r="R30" s="679">
        <v>20208</v>
      </c>
      <c r="S30" s="680"/>
      <c r="T30" s="680"/>
      <c r="U30" s="680"/>
      <c r="V30" s="680"/>
      <c r="W30" s="680"/>
      <c r="X30" s="680"/>
      <c r="Y30" s="681"/>
      <c r="Z30" s="682">
        <v>0.3</v>
      </c>
      <c r="AA30" s="682"/>
      <c r="AB30" s="682"/>
      <c r="AC30" s="682"/>
      <c r="AD30" s="683">
        <v>1451</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99.9</v>
      </c>
      <c r="BH30" s="740"/>
      <c r="BI30" s="740"/>
      <c r="BJ30" s="740"/>
      <c r="BK30" s="740"/>
      <c r="BL30" s="740"/>
      <c r="BM30" s="674">
        <v>99.7</v>
      </c>
      <c r="BN30" s="740"/>
      <c r="BO30" s="740"/>
      <c r="BP30" s="740"/>
      <c r="BQ30" s="741"/>
      <c r="BR30" s="739">
        <v>99.8</v>
      </c>
      <c r="BS30" s="740"/>
      <c r="BT30" s="740"/>
      <c r="BU30" s="740"/>
      <c r="BV30" s="740"/>
      <c r="BW30" s="740"/>
      <c r="BX30" s="674">
        <v>99.4</v>
      </c>
      <c r="BY30" s="740"/>
      <c r="BZ30" s="740"/>
      <c r="CA30" s="740"/>
      <c r="CB30" s="741"/>
      <c r="CD30" s="744"/>
      <c r="CE30" s="745"/>
      <c r="CF30" s="694" t="s">
        <v>309</v>
      </c>
      <c r="CG30" s="695"/>
      <c r="CH30" s="695"/>
      <c r="CI30" s="695"/>
      <c r="CJ30" s="695"/>
      <c r="CK30" s="695"/>
      <c r="CL30" s="695"/>
      <c r="CM30" s="695"/>
      <c r="CN30" s="695"/>
      <c r="CO30" s="695"/>
      <c r="CP30" s="695"/>
      <c r="CQ30" s="696"/>
      <c r="CR30" s="679">
        <v>674713</v>
      </c>
      <c r="CS30" s="680"/>
      <c r="CT30" s="680"/>
      <c r="CU30" s="680"/>
      <c r="CV30" s="680"/>
      <c r="CW30" s="680"/>
      <c r="CX30" s="680"/>
      <c r="CY30" s="681"/>
      <c r="CZ30" s="684">
        <v>9.6</v>
      </c>
      <c r="DA30" s="714"/>
      <c r="DB30" s="714"/>
      <c r="DC30" s="717"/>
      <c r="DD30" s="688">
        <v>613747</v>
      </c>
      <c r="DE30" s="680"/>
      <c r="DF30" s="680"/>
      <c r="DG30" s="680"/>
      <c r="DH30" s="680"/>
      <c r="DI30" s="680"/>
      <c r="DJ30" s="680"/>
      <c r="DK30" s="681"/>
      <c r="DL30" s="688">
        <v>613747</v>
      </c>
      <c r="DM30" s="680"/>
      <c r="DN30" s="680"/>
      <c r="DO30" s="680"/>
      <c r="DP30" s="680"/>
      <c r="DQ30" s="680"/>
      <c r="DR30" s="680"/>
      <c r="DS30" s="680"/>
      <c r="DT30" s="680"/>
      <c r="DU30" s="680"/>
      <c r="DV30" s="681"/>
      <c r="DW30" s="684">
        <v>14.4</v>
      </c>
      <c r="DX30" s="714"/>
      <c r="DY30" s="714"/>
      <c r="DZ30" s="714"/>
      <c r="EA30" s="714"/>
      <c r="EB30" s="714"/>
      <c r="EC30" s="715"/>
    </row>
    <row r="31" spans="2:133" ht="11.25" customHeight="1" x14ac:dyDescent="0.15">
      <c r="B31" s="676" t="s">
        <v>310</v>
      </c>
      <c r="C31" s="677"/>
      <c r="D31" s="677"/>
      <c r="E31" s="677"/>
      <c r="F31" s="677"/>
      <c r="G31" s="677"/>
      <c r="H31" s="677"/>
      <c r="I31" s="677"/>
      <c r="J31" s="677"/>
      <c r="K31" s="677"/>
      <c r="L31" s="677"/>
      <c r="M31" s="677"/>
      <c r="N31" s="677"/>
      <c r="O31" s="677"/>
      <c r="P31" s="677"/>
      <c r="Q31" s="678"/>
      <c r="R31" s="679">
        <v>109724</v>
      </c>
      <c r="S31" s="680"/>
      <c r="T31" s="680"/>
      <c r="U31" s="680"/>
      <c r="V31" s="680"/>
      <c r="W31" s="680"/>
      <c r="X31" s="680"/>
      <c r="Y31" s="681"/>
      <c r="Z31" s="682">
        <v>1.5</v>
      </c>
      <c r="AA31" s="682"/>
      <c r="AB31" s="682"/>
      <c r="AC31" s="682"/>
      <c r="AD31" s="683" t="s">
        <v>244</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99.9</v>
      </c>
      <c r="BH31" s="712"/>
      <c r="BI31" s="712"/>
      <c r="BJ31" s="712"/>
      <c r="BK31" s="712"/>
      <c r="BL31" s="712"/>
      <c r="BM31" s="685">
        <v>99.7</v>
      </c>
      <c r="BN31" s="737"/>
      <c r="BO31" s="737"/>
      <c r="BP31" s="737"/>
      <c r="BQ31" s="738"/>
      <c r="BR31" s="736">
        <v>99.9</v>
      </c>
      <c r="BS31" s="712"/>
      <c r="BT31" s="712"/>
      <c r="BU31" s="712"/>
      <c r="BV31" s="712"/>
      <c r="BW31" s="712"/>
      <c r="BX31" s="685">
        <v>99.6</v>
      </c>
      <c r="BY31" s="737"/>
      <c r="BZ31" s="737"/>
      <c r="CA31" s="737"/>
      <c r="CB31" s="738"/>
      <c r="CD31" s="744"/>
      <c r="CE31" s="745"/>
      <c r="CF31" s="694" t="s">
        <v>313</v>
      </c>
      <c r="CG31" s="695"/>
      <c r="CH31" s="695"/>
      <c r="CI31" s="695"/>
      <c r="CJ31" s="695"/>
      <c r="CK31" s="695"/>
      <c r="CL31" s="695"/>
      <c r="CM31" s="695"/>
      <c r="CN31" s="695"/>
      <c r="CO31" s="695"/>
      <c r="CP31" s="695"/>
      <c r="CQ31" s="696"/>
      <c r="CR31" s="679">
        <v>59364</v>
      </c>
      <c r="CS31" s="712"/>
      <c r="CT31" s="712"/>
      <c r="CU31" s="712"/>
      <c r="CV31" s="712"/>
      <c r="CW31" s="712"/>
      <c r="CX31" s="712"/>
      <c r="CY31" s="713"/>
      <c r="CZ31" s="684">
        <v>0.8</v>
      </c>
      <c r="DA31" s="714"/>
      <c r="DB31" s="714"/>
      <c r="DC31" s="717"/>
      <c r="DD31" s="688">
        <v>54000</v>
      </c>
      <c r="DE31" s="712"/>
      <c r="DF31" s="712"/>
      <c r="DG31" s="712"/>
      <c r="DH31" s="712"/>
      <c r="DI31" s="712"/>
      <c r="DJ31" s="712"/>
      <c r="DK31" s="713"/>
      <c r="DL31" s="688">
        <v>54000</v>
      </c>
      <c r="DM31" s="712"/>
      <c r="DN31" s="712"/>
      <c r="DO31" s="712"/>
      <c r="DP31" s="712"/>
      <c r="DQ31" s="712"/>
      <c r="DR31" s="712"/>
      <c r="DS31" s="712"/>
      <c r="DT31" s="712"/>
      <c r="DU31" s="712"/>
      <c r="DV31" s="713"/>
      <c r="DW31" s="684">
        <v>1.3</v>
      </c>
      <c r="DX31" s="714"/>
      <c r="DY31" s="714"/>
      <c r="DZ31" s="714"/>
      <c r="EA31" s="714"/>
      <c r="EB31" s="714"/>
      <c r="EC31" s="715"/>
    </row>
    <row r="32" spans="2:133" ht="11.25" customHeight="1" x14ac:dyDescent="0.15">
      <c r="B32" s="676" t="s">
        <v>314</v>
      </c>
      <c r="C32" s="677"/>
      <c r="D32" s="677"/>
      <c r="E32" s="677"/>
      <c r="F32" s="677"/>
      <c r="G32" s="677"/>
      <c r="H32" s="677"/>
      <c r="I32" s="677"/>
      <c r="J32" s="677"/>
      <c r="K32" s="677"/>
      <c r="L32" s="677"/>
      <c r="M32" s="677"/>
      <c r="N32" s="677"/>
      <c r="O32" s="677"/>
      <c r="P32" s="677"/>
      <c r="Q32" s="678"/>
      <c r="R32" s="679">
        <v>150938</v>
      </c>
      <c r="S32" s="680"/>
      <c r="T32" s="680"/>
      <c r="U32" s="680"/>
      <c r="V32" s="680"/>
      <c r="W32" s="680"/>
      <c r="X32" s="680"/>
      <c r="Y32" s="681"/>
      <c r="Z32" s="682">
        <v>2</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100</v>
      </c>
      <c r="BH32" s="749"/>
      <c r="BI32" s="749"/>
      <c r="BJ32" s="749"/>
      <c r="BK32" s="749"/>
      <c r="BL32" s="749"/>
      <c r="BM32" s="750">
        <v>99.5</v>
      </c>
      <c r="BN32" s="749"/>
      <c r="BO32" s="749"/>
      <c r="BP32" s="749"/>
      <c r="BQ32" s="751"/>
      <c r="BR32" s="748">
        <v>99.5</v>
      </c>
      <c r="BS32" s="749"/>
      <c r="BT32" s="749"/>
      <c r="BU32" s="749"/>
      <c r="BV32" s="749"/>
      <c r="BW32" s="749"/>
      <c r="BX32" s="750">
        <v>99</v>
      </c>
      <c r="BY32" s="749"/>
      <c r="BZ32" s="749"/>
      <c r="CA32" s="749"/>
      <c r="CB32" s="751"/>
      <c r="CD32" s="746"/>
      <c r="CE32" s="747"/>
      <c r="CF32" s="694" t="s">
        <v>316</v>
      </c>
      <c r="CG32" s="695"/>
      <c r="CH32" s="695"/>
      <c r="CI32" s="695"/>
      <c r="CJ32" s="695"/>
      <c r="CK32" s="695"/>
      <c r="CL32" s="695"/>
      <c r="CM32" s="695"/>
      <c r="CN32" s="695"/>
      <c r="CO32" s="695"/>
      <c r="CP32" s="695"/>
      <c r="CQ32" s="696"/>
      <c r="CR32" s="679" t="s">
        <v>244</v>
      </c>
      <c r="CS32" s="680"/>
      <c r="CT32" s="680"/>
      <c r="CU32" s="680"/>
      <c r="CV32" s="680"/>
      <c r="CW32" s="680"/>
      <c r="CX32" s="680"/>
      <c r="CY32" s="681"/>
      <c r="CZ32" s="684" t="s">
        <v>128</v>
      </c>
      <c r="DA32" s="714"/>
      <c r="DB32" s="714"/>
      <c r="DC32" s="717"/>
      <c r="DD32" s="688" t="s">
        <v>128</v>
      </c>
      <c r="DE32" s="680"/>
      <c r="DF32" s="680"/>
      <c r="DG32" s="680"/>
      <c r="DH32" s="680"/>
      <c r="DI32" s="680"/>
      <c r="DJ32" s="680"/>
      <c r="DK32" s="681"/>
      <c r="DL32" s="688" t="s">
        <v>244</v>
      </c>
      <c r="DM32" s="680"/>
      <c r="DN32" s="680"/>
      <c r="DO32" s="680"/>
      <c r="DP32" s="680"/>
      <c r="DQ32" s="680"/>
      <c r="DR32" s="680"/>
      <c r="DS32" s="680"/>
      <c r="DT32" s="680"/>
      <c r="DU32" s="680"/>
      <c r="DV32" s="681"/>
      <c r="DW32" s="684" t="s">
        <v>244</v>
      </c>
      <c r="DX32" s="714"/>
      <c r="DY32" s="714"/>
      <c r="DZ32" s="714"/>
      <c r="EA32" s="714"/>
      <c r="EB32" s="714"/>
      <c r="EC32" s="715"/>
    </row>
    <row r="33" spans="2:133" ht="11.25" customHeight="1" x14ac:dyDescent="0.15">
      <c r="B33" s="676" t="s">
        <v>317</v>
      </c>
      <c r="C33" s="677"/>
      <c r="D33" s="677"/>
      <c r="E33" s="677"/>
      <c r="F33" s="677"/>
      <c r="G33" s="677"/>
      <c r="H33" s="677"/>
      <c r="I33" s="677"/>
      <c r="J33" s="677"/>
      <c r="K33" s="677"/>
      <c r="L33" s="677"/>
      <c r="M33" s="677"/>
      <c r="N33" s="677"/>
      <c r="O33" s="677"/>
      <c r="P33" s="677"/>
      <c r="Q33" s="678"/>
      <c r="R33" s="679">
        <v>226432</v>
      </c>
      <c r="S33" s="680"/>
      <c r="T33" s="680"/>
      <c r="U33" s="680"/>
      <c r="V33" s="680"/>
      <c r="W33" s="680"/>
      <c r="X33" s="680"/>
      <c r="Y33" s="681"/>
      <c r="Z33" s="682">
        <v>3.1</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3124846</v>
      </c>
      <c r="CS33" s="712"/>
      <c r="CT33" s="712"/>
      <c r="CU33" s="712"/>
      <c r="CV33" s="712"/>
      <c r="CW33" s="712"/>
      <c r="CX33" s="712"/>
      <c r="CY33" s="713"/>
      <c r="CZ33" s="684">
        <v>44.3</v>
      </c>
      <c r="DA33" s="714"/>
      <c r="DB33" s="714"/>
      <c r="DC33" s="717"/>
      <c r="DD33" s="688">
        <v>2432090</v>
      </c>
      <c r="DE33" s="712"/>
      <c r="DF33" s="712"/>
      <c r="DG33" s="712"/>
      <c r="DH33" s="712"/>
      <c r="DI33" s="712"/>
      <c r="DJ33" s="712"/>
      <c r="DK33" s="713"/>
      <c r="DL33" s="688">
        <v>2088687</v>
      </c>
      <c r="DM33" s="712"/>
      <c r="DN33" s="712"/>
      <c r="DO33" s="712"/>
      <c r="DP33" s="712"/>
      <c r="DQ33" s="712"/>
      <c r="DR33" s="712"/>
      <c r="DS33" s="712"/>
      <c r="DT33" s="712"/>
      <c r="DU33" s="712"/>
      <c r="DV33" s="713"/>
      <c r="DW33" s="684">
        <v>49.1</v>
      </c>
      <c r="DX33" s="714"/>
      <c r="DY33" s="714"/>
      <c r="DZ33" s="714"/>
      <c r="EA33" s="714"/>
      <c r="EB33" s="714"/>
      <c r="EC33" s="715"/>
    </row>
    <row r="34" spans="2:133" ht="11.25" customHeight="1" x14ac:dyDescent="0.15">
      <c r="B34" s="676" t="s">
        <v>319</v>
      </c>
      <c r="C34" s="677"/>
      <c r="D34" s="677"/>
      <c r="E34" s="677"/>
      <c r="F34" s="677"/>
      <c r="G34" s="677"/>
      <c r="H34" s="677"/>
      <c r="I34" s="677"/>
      <c r="J34" s="677"/>
      <c r="K34" s="677"/>
      <c r="L34" s="677"/>
      <c r="M34" s="677"/>
      <c r="N34" s="677"/>
      <c r="O34" s="677"/>
      <c r="P34" s="677"/>
      <c r="Q34" s="678"/>
      <c r="R34" s="679">
        <v>240653</v>
      </c>
      <c r="S34" s="680"/>
      <c r="T34" s="680"/>
      <c r="U34" s="680"/>
      <c r="V34" s="680"/>
      <c r="W34" s="680"/>
      <c r="X34" s="680"/>
      <c r="Y34" s="681"/>
      <c r="Z34" s="682">
        <v>3.3</v>
      </c>
      <c r="AA34" s="682"/>
      <c r="AB34" s="682"/>
      <c r="AC34" s="682"/>
      <c r="AD34" s="683">
        <v>721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1055210</v>
      </c>
      <c r="CS34" s="680"/>
      <c r="CT34" s="680"/>
      <c r="CU34" s="680"/>
      <c r="CV34" s="680"/>
      <c r="CW34" s="680"/>
      <c r="CX34" s="680"/>
      <c r="CY34" s="681"/>
      <c r="CZ34" s="684">
        <v>14.9</v>
      </c>
      <c r="DA34" s="714"/>
      <c r="DB34" s="714"/>
      <c r="DC34" s="717"/>
      <c r="DD34" s="688">
        <v>813282</v>
      </c>
      <c r="DE34" s="680"/>
      <c r="DF34" s="680"/>
      <c r="DG34" s="680"/>
      <c r="DH34" s="680"/>
      <c r="DI34" s="680"/>
      <c r="DJ34" s="680"/>
      <c r="DK34" s="681"/>
      <c r="DL34" s="688">
        <v>742550</v>
      </c>
      <c r="DM34" s="680"/>
      <c r="DN34" s="680"/>
      <c r="DO34" s="680"/>
      <c r="DP34" s="680"/>
      <c r="DQ34" s="680"/>
      <c r="DR34" s="680"/>
      <c r="DS34" s="680"/>
      <c r="DT34" s="680"/>
      <c r="DU34" s="680"/>
      <c r="DV34" s="681"/>
      <c r="DW34" s="684">
        <v>17.399999999999999</v>
      </c>
      <c r="DX34" s="714"/>
      <c r="DY34" s="714"/>
      <c r="DZ34" s="714"/>
      <c r="EA34" s="714"/>
      <c r="EB34" s="714"/>
      <c r="EC34" s="715"/>
    </row>
    <row r="35" spans="2:133" ht="11.25" customHeight="1" x14ac:dyDescent="0.15">
      <c r="B35" s="676" t="s">
        <v>323</v>
      </c>
      <c r="C35" s="677"/>
      <c r="D35" s="677"/>
      <c r="E35" s="677"/>
      <c r="F35" s="677"/>
      <c r="G35" s="677"/>
      <c r="H35" s="677"/>
      <c r="I35" s="677"/>
      <c r="J35" s="677"/>
      <c r="K35" s="677"/>
      <c r="L35" s="677"/>
      <c r="M35" s="677"/>
      <c r="N35" s="677"/>
      <c r="O35" s="677"/>
      <c r="P35" s="677"/>
      <c r="Q35" s="678"/>
      <c r="R35" s="679">
        <v>539130</v>
      </c>
      <c r="S35" s="680"/>
      <c r="T35" s="680"/>
      <c r="U35" s="680"/>
      <c r="V35" s="680"/>
      <c r="W35" s="680"/>
      <c r="X35" s="680"/>
      <c r="Y35" s="681"/>
      <c r="Z35" s="682">
        <v>7.3</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991325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126754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21174</v>
      </c>
      <c r="CS35" s="712"/>
      <c r="CT35" s="712"/>
      <c r="CU35" s="712"/>
      <c r="CV35" s="712"/>
      <c r="CW35" s="712"/>
      <c r="CX35" s="712"/>
      <c r="CY35" s="713"/>
      <c r="CZ35" s="684">
        <v>0.3</v>
      </c>
      <c r="DA35" s="714"/>
      <c r="DB35" s="714"/>
      <c r="DC35" s="717"/>
      <c r="DD35" s="688">
        <v>16847</v>
      </c>
      <c r="DE35" s="712"/>
      <c r="DF35" s="712"/>
      <c r="DG35" s="712"/>
      <c r="DH35" s="712"/>
      <c r="DI35" s="712"/>
      <c r="DJ35" s="712"/>
      <c r="DK35" s="713"/>
      <c r="DL35" s="688">
        <v>9065</v>
      </c>
      <c r="DM35" s="712"/>
      <c r="DN35" s="712"/>
      <c r="DO35" s="712"/>
      <c r="DP35" s="712"/>
      <c r="DQ35" s="712"/>
      <c r="DR35" s="712"/>
      <c r="DS35" s="712"/>
      <c r="DT35" s="712"/>
      <c r="DU35" s="712"/>
      <c r="DV35" s="713"/>
      <c r="DW35" s="684">
        <v>0.2</v>
      </c>
      <c r="DX35" s="714"/>
      <c r="DY35" s="714"/>
      <c r="DZ35" s="714"/>
      <c r="EA35" s="714"/>
      <c r="EB35" s="714"/>
      <c r="EC35" s="715"/>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244</v>
      </c>
      <c r="AM36" s="685"/>
      <c r="AN36" s="685"/>
      <c r="AO36" s="686"/>
      <c r="AQ36" s="756" t="s">
        <v>328</v>
      </c>
      <c r="AR36" s="757"/>
      <c r="AS36" s="757"/>
      <c r="AT36" s="757"/>
      <c r="AU36" s="757"/>
      <c r="AV36" s="757"/>
      <c r="AW36" s="757"/>
      <c r="AX36" s="757"/>
      <c r="AY36" s="758"/>
      <c r="AZ36" s="679">
        <v>258306</v>
      </c>
      <c r="BA36" s="680"/>
      <c r="BB36" s="680"/>
      <c r="BC36" s="680"/>
      <c r="BD36" s="712"/>
      <c r="BE36" s="712"/>
      <c r="BF36" s="738"/>
      <c r="BG36" s="694" t="s">
        <v>329</v>
      </c>
      <c r="BH36" s="695"/>
      <c r="BI36" s="695"/>
      <c r="BJ36" s="695"/>
      <c r="BK36" s="695"/>
      <c r="BL36" s="695"/>
      <c r="BM36" s="695"/>
      <c r="BN36" s="695"/>
      <c r="BO36" s="695"/>
      <c r="BP36" s="695"/>
      <c r="BQ36" s="695"/>
      <c r="BR36" s="695"/>
      <c r="BS36" s="695"/>
      <c r="BT36" s="695"/>
      <c r="BU36" s="696"/>
      <c r="BV36" s="679">
        <v>109476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1180312</v>
      </c>
      <c r="CS36" s="680"/>
      <c r="CT36" s="680"/>
      <c r="CU36" s="680"/>
      <c r="CV36" s="680"/>
      <c r="CW36" s="680"/>
      <c r="CX36" s="680"/>
      <c r="CY36" s="681"/>
      <c r="CZ36" s="684">
        <v>16.7</v>
      </c>
      <c r="DA36" s="714"/>
      <c r="DB36" s="714"/>
      <c r="DC36" s="717"/>
      <c r="DD36" s="688">
        <v>946108</v>
      </c>
      <c r="DE36" s="680"/>
      <c r="DF36" s="680"/>
      <c r="DG36" s="680"/>
      <c r="DH36" s="680"/>
      <c r="DI36" s="680"/>
      <c r="DJ36" s="680"/>
      <c r="DK36" s="681"/>
      <c r="DL36" s="688">
        <v>819686</v>
      </c>
      <c r="DM36" s="680"/>
      <c r="DN36" s="680"/>
      <c r="DO36" s="680"/>
      <c r="DP36" s="680"/>
      <c r="DQ36" s="680"/>
      <c r="DR36" s="680"/>
      <c r="DS36" s="680"/>
      <c r="DT36" s="680"/>
      <c r="DU36" s="680"/>
      <c r="DV36" s="681"/>
      <c r="DW36" s="684">
        <v>19.3</v>
      </c>
      <c r="DX36" s="714"/>
      <c r="DY36" s="714"/>
      <c r="DZ36" s="714"/>
      <c r="EA36" s="714"/>
      <c r="EB36" s="714"/>
      <c r="EC36" s="715"/>
    </row>
    <row r="37" spans="2:133" ht="11.25" customHeight="1" x14ac:dyDescent="0.15">
      <c r="B37" s="676" t="s">
        <v>331</v>
      </c>
      <c r="C37" s="677"/>
      <c r="D37" s="677"/>
      <c r="E37" s="677"/>
      <c r="F37" s="677"/>
      <c r="G37" s="677"/>
      <c r="H37" s="677"/>
      <c r="I37" s="677"/>
      <c r="J37" s="677"/>
      <c r="K37" s="677"/>
      <c r="L37" s="677"/>
      <c r="M37" s="677"/>
      <c r="N37" s="677"/>
      <c r="O37" s="677"/>
      <c r="P37" s="677"/>
      <c r="Q37" s="678"/>
      <c r="R37" s="679">
        <v>181630</v>
      </c>
      <c r="S37" s="680"/>
      <c r="T37" s="680"/>
      <c r="U37" s="680"/>
      <c r="V37" s="680"/>
      <c r="W37" s="680"/>
      <c r="X37" s="680"/>
      <c r="Y37" s="681"/>
      <c r="Z37" s="682">
        <v>2.5</v>
      </c>
      <c r="AA37" s="682"/>
      <c r="AB37" s="682"/>
      <c r="AC37" s="682"/>
      <c r="AD37" s="683" t="s">
        <v>128</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146031</v>
      </c>
      <c r="BA37" s="680"/>
      <c r="BB37" s="680"/>
      <c r="BC37" s="680"/>
      <c r="BD37" s="712"/>
      <c r="BE37" s="712"/>
      <c r="BF37" s="738"/>
      <c r="BG37" s="694" t="s">
        <v>333</v>
      </c>
      <c r="BH37" s="695"/>
      <c r="BI37" s="695"/>
      <c r="BJ37" s="695"/>
      <c r="BK37" s="695"/>
      <c r="BL37" s="695"/>
      <c r="BM37" s="695"/>
      <c r="BN37" s="695"/>
      <c r="BO37" s="695"/>
      <c r="BP37" s="695"/>
      <c r="BQ37" s="695"/>
      <c r="BR37" s="695"/>
      <c r="BS37" s="695"/>
      <c r="BT37" s="695"/>
      <c r="BU37" s="696"/>
      <c r="BV37" s="679">
        <v>1434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397745</v>
      </c>
      <c r="CS37" s="712"/>
      <c r="CT37" s="712"/>
      <c r="CU37" s="712"/>
      <c r="CV37" s="712"/>
      <c r="CW37" s="712"/>
      <c r="CX37" s="712"/>
      <c r="CY37" s="713"/>
      <c r="CZ37" s="684">
        <v>5.6</v>
      </c>
      <c r="DA37" s="714"/>
      <c r="DB37" s="714"/>
      <c r="DC37" s="717"/>
      <c r="DD37" s="688">
        <v>396812</v>
      </c>
      <c r="DE37" s="712"/>
      <c r="DF37" s="712"/>
      <c r="DG37" s="712"/>
      <c r="DH37" s="712"/>
      <c r="DI37" s="712"/>
      <c r="DJ37" s="712"/>
      <c r="DK37" s="713"/>
      <c r="DL37" s="688">
        <v>387797</v>
      </c>
      <c r="DM37" s="712"/>
      <c r="DN37" s="712"/>
      <c r="DO37" s="712"/>
      <c r="DP37" s="712"/>
      <c r="DQ37" s="712"/>
      <c r="DR37" s="712"/>
      <c r="DS37" s="712"/>
      <c r="DT37" s="712"/>
      <c r="DU37" s="712"/>
      <c r="DV37" s="713"/>
      <c r="DW37" s="684">
        <v>9.1</v>
      </c>
      <c r="DX37" s="714"/>
      <c r="DY37" s="714"/>
      <c r="DZ37" s="714"/>
      <c r="EA37" s="714"/>
      <c r="EB37" s="714"/>
      <c r="EC37" s="715"/>
    </row>
    <row r="38" spans="2:133" ht="11.25" customHeight="1" x14ac:dyDescent="0.15">
      <c r="B38" s="724" t="s">
        <v>335</v>
      </c>
      <c r="C38" s="725"/>
      <c r="D38" s="725"/>
      <c r="E38" s="725"/>
      <c r="F38" s="725"/>
      <c r="G38" s="725"/>
      <c r="H38" s="725"/>
      <c r="I38" s="725"/>
      <c r="J38" s="725"/>
      <c r="K38" s="725"/>
      <c r="L38" s="725"/>
      <c r="M38" s="725"/>
      <c r="N38" s="725"/>
      <c r="O38" s="725"/>
      <c r="P38" s="725"/>
      <c r="Q38" s="726"/>
      <c r="R38" s="759">
        <v>7397367</v>
      </c>
      <c r="S38" s="760"/>
      <c r="T38" s="760"/>
      <c r="U38" s="760"/>
      <c r="V38" s="760"/>
      <c r="W38" s="760"/>
      <c r="X38" s="760"/>
      <c r="Y38" s="761"/>
      <c r="Z38" s="762">
        <v>100</v>
      </c>
      <c r="AA38" s="762"/>
      <c r="AB38" s="762"/>
      <c r="AC38" s="762"/>
      <c r="AD38" s="763">
        <v>4075286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71229</v>
      </c>
      <c r="BA38" s="680"/>
      <c r="BB38" s="680"/>
      <c r="BC38" s="680"/>
      <c r="BD38" s="712"/>
      <c r="BE38" s="712"/>
      <c r="BF38" s="738"/>
      <c r="BG38" s="694" t="s">
        <v>337</v>
      </c>
      <c r="BH38" s="695"/>
      <c r="BI38" s="695"/>
      <c r="BJ38" s="695"/>
      <c r="BK38" s="695"/>
      <c r="BL38" s="695"/>
      <c r="BM38" s="695"/>
      <c r="BN38" s="695"/>
      <c r="BO38" s="695"/>
      <c r="BP38" s="695"/>
      <c r="BQ38" s="695"/>
      <c r="BR38" s="695"/>
      <c r="BS38" s="695"/>
      <c r="BT38" s="695"/>
      <c r="BU38" s="696"/>
      <c r="BV38" s="679">
        <v>2443</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728448</v>
      </c>
      <c r="CS38" s="680"/>
      <c r="CT38" s="680"/>
      <c r="CU38" s="680"/>
      <c r="CV38" s="680"/>
      <c r="CW38" s="680"/>
      <c r="CX38" s="680"/>
      <c r="CY38" s="681"/>
      <c r="CZ38" s="684">
        <v>10.3</v>
      </c>
      <c r="DA38" s="714"/>
      <c r="DB38" s="714"/>
      <c r="DC38" s="717"/>
      <c r="DD38" s="688">
        <v>640863</v>
      </c>
      <c r="DE38" s="680"/>
      <c r="DF38" s="680"/>
      <c r="DG38" s="680"/>
      <c r="DH38" s="680"/>
      <c r="DI38" s="680"/>
      <c r="DJ38" s="680"/>
      <c r="DK38" s="681"/>
      <c r="DL38" s="688">
        <v>513945</v>
      </c>
      <c r="DM38" s="680"/>
      <c r="DN38" s="680"/>
      <c r="DO38" s="680"/>
      <c r="DP38" s="680"/>
      <c r="DQ38" s="680"/>
      <c r="DR38" s="680"/>
      <c r="DS38" s="680"/>
      <c r="DT38" s="680"/>
      <c r="DU38" s="680"/>
      <c r="DV38" s="681"/>
      <c r="DW38" s="684">
        <v>12.1</v>
      </c>
      <c r="DX38" s="714"/>
      <c r="DY38" s="714"/>
      <c r="DZ38" s="714"/>
      <c r="EA38" s="714"/>
      <c r="EB38" s="714"/>
      <c r="EC38" s="715"/>
    </row>
    <row r="39" spans="2:133" ht="11.25" customHeight="1" x14ac:dyDescent="0.15">
      <c r="AQ39" s="756" t="s">
        <v>339</v>
      </c>
      <c r="AR39" s="757"/>
      <c r="AS39" s="757"/>
      <c r="AT39" s="757"/>
      <c r="AU39" s="757"/>
      <c r="AV39" s="757"/>
      <c r="AW39" s="757"/>
      <c r="AX39" s="757"/>
      <c r="AY39" s="758"/>
      <c r="AZ39" s="679">
        <v>45791</v>
      </c>
      <c r="BA39" s="680"/>
      <c r="BB39" s="680"/>
      <c r="BC39" s="680"/>
      <c r="BD39" s="712"/>
      <c r="BE39" s="712"/>
      <c r="BF39" s="738"/>
      <c r="BG39" s="770" t="s">
        <v>340</v>
      </c>
      <c r="BH39" s="771"/>
      <c r="BI39" s="771"/>
      <c r="BJ39" s="771"/>
      <c r="BK39" s="771"/>
      <c r="BL39" s="235"/>
      <c r="BM39" s="695" t="s">
        <v>341</v>
      </c>
      <c r="BN39" s="695"/>
      <c r="BO39" s="695"/>
      <c r="BP39" s="695"/>
      <c r="BQ39" s="695"/>
      <c r="BR39" s="695"/>
      <c r="BS39" s="695"/>
      <c r="BT39" s="695"/>
      <c r="BU39" s="696"/>
      <c r="BV39" s="679">
        <v>124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46126</v>
      </c>
      <c r="CS39" s="712"/>
      <c r="CT39" s="712"/>
      <c r="CU39" s="712"/>
      <c r="CV39" s="712"/>
      <c r="CW39" s="712"/>
      <c r="CX39" s="712"/>
      <c r="CY39" s="713"/>
      <c r="CZ39" s="684">
        <v>0.7</v>
      </c>
      <c r="DA39" s="714"/>
      <c r="DB39" s="714"/>
      <c r="DC39" s="717"/>
      <c r="DD39" s="688">
        <v>4967</v>
      </c>
      <c r="DE39" s="712"/>
      <c r="DF39" s="712"/>
      <c r="DG39" s="712"/>
      <c r="DH39" s="712"/>
      <c r="DI39" s="712"/>
      <c r="DJ39" s="712"/>
      <c r="DK39" s="713"/>
      <c r="DL39" s="688" t="s">
        <v>128</v>
      </c>
      <c r="DM39" s="712"/>
      <c r="DN39" s="712"/>
      <c r="DO39" s="712"/>
      <c r="DP39" s="712"/>
      <c r="DQ39" s="712"/>
      <c r="DR39" s="712"/>
      <c r="DS39" s="712"/>
      <c r="DT39" s="712"/>
      <c r="DU39" s="712"/>
      <c r="DV39" s="713"/>
      <c r="DW39" s="684" t="s">
        <v>128</v>
      </c>
      <c r="DX39" s="714"/>
      <c r="DY39" s="714"/>
      <c r="DZ39" s="714"/>
      <c r="EA39" s="714"/>
      <c r="EB39" s="714"/>
      <c r="EC39" s="715"/>
    </row>
    <row r="40" spans="2:133" ht="11.25" customHeight="1" x14ac:dyDescent="0.15">
      <c r="AQ40" s="756" t="s">
        <v>343</v>
      </c>
      <c r="AR40" s="757"/>
      <c r="AS40" s="757"/>
      <c r="AT40" s="757"/>
      <c r="AU40" s="757"/>
      <c r="AV40" s="757"/>
      <c r="AW40" s="757"/>
      <c r="AX40" s="757"/>
      <c r="AY40" s="758"/>
      <c r="AZ40" s="679">
        <v>137626</v>
      </c>
      <c r="BA40" s="680"/>
      <c r="BB40" s="680"/>
      <c r="BC40" s="680"/>
      <c r="BD40" s="712"/>
      <c r="BE40" s="712"/>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93576</v>
      </c>
      <c r="CS40" s="680"/>
      <c r="CT40" s="680"/>
      <c r="CU40" s="680"/>
      <c r="CV40" s="680"/>
      <c r="CW40" s="680"/>
      <c r="CX40" s="680"/>
      <c r="CY40" s="681"/>
      <c r="CZ40" s="684">
        <v>1.3</v>
      </c>
      <c r="DA40" s="714"/>
      <c r="DB40" s="714"/>
      <c r="DC40" s="717"/>
      <c r="DD40" s="688">
        <v>10023</v>
      </c>
      <c r="DE40" s="680"/>
      <c r="DF40" s="680"/>
      <c r="DG40" s="680"/>
      <c r="DH40" s="680"/>
      <c r="DI40" s="680"/>
      <c r="DJ40" s="680"/>
      <c r="DK40" s="681"/>
      <c r="DL40" s="688">
        <v>3441</v>
      </c>
      <c r="DM40" s="680"/>
      <c r="DN40" s="680"/>
      <c r="DO40" s="680"/>
      <c r="DP40" s="680"/>
      <c r="DQ40" s="680"/>
      <c r="DR40" s="680"/>
      <c r="DS40" s="680"/>
      <c r="DT40" s="680"/>
      <c r="DU40" s="680"/>
      <c r="DV40" s="681"/>
      <c r="DW40" s="684">
        <v>0.1</v>
      </c>
      <c r="DX40" s="714"/>
      <c r="DY40" s="714"/>
      <c r="DZ40" s="714"/>
      <c r="EA40" s="714"/>
      <c r="EB40" s="714"/>
      <c r="EC40" s="715"/>
    </row>
    <row r="41" spans="2:133" ht="11.25" customHeight="1" x14ac:dyDescent="0.15">
      <c r="AQ41" s="766" t="s">
        <v>346</v>
      </c>
      <c r="AR41" s="767"/>
      <c r="AS41" s="767"/>
      <c r="AT41" s="767"/>
      <c r="AU41" s="767"/>
      <c r="AV41" s="767"/>
      <c r="AW41" s="767"/>
      <c r="AX41" s="767"/>
      <c r="AY41" s="768"/>
      <c r="AZ41" s="759">
        <v>332342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326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2"/>
      <c r="CT41" s="712"/>
      <c r="CU41" s="712"/>
      <c r="CV41" s="712"/>
      <c r="CW41" s="712"/>
      <c r="CX41" s="712"/>
      <c r="CY41" s="713"/>
      <c r="CZ41" s="684" t="s">
        <v>128</v>
      </c>
      <c r="DA41" s="714"/>
      <c r="DB41" s="714"/>
      <c r="DC41" s="717"/>
      <c r="DD41" s="688" t="s">
        <v>244</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1273451</v>
      </c>
      <c r="CS42" s="680"/>
      <c r="CT42" s="680"/>
      <c r="CU42" s="680"/>
      <c r="CV42" s="680"/>
      <c r="CW42" s="680"/>
      <c r="CX42" s="680"/>
      <c r="CY42" s="681"/>
      <c r="CZ42" s="684">
        <v>18</v>
      </c>
      <c r="DA42" s="685"/>
      <c r="DB42" s="685"/>
      <c r="DC42" s="780"/>
      <c r="DD42" s="688">
        <v>317800</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22299</v>
      </c>
      <c r="CS43" s="712"/>
      <c r="CT43" s="712"/>
      <c r="CU43" s="712"/>
      <c r="CV43" s="712"/>
      <c r="CW43" s="712"/>
      <c r="CX43" s="712"/>
      <c r="CY43" s="713"/>
      <c r="CZ43" s="684">
        <v>0.3</v>
      </c>
      <c r="DA43" s="714"/>
      <c r="DB43" s="714"/>
      <c r="DC43" s="717"/>
      <c r="DD43" s="688">
        <v>22299</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1201796</v>
      </c>
      <c r="CS44" s="680"/>
      <c r="CT44" s="680"/>
      <c r="CU44" s="680"/>
      <c r="CV44" s="680"/>
      <c r="CW44" s="680"/>
      <c r="CX44" s="680"/>
      <c r="CY44" s="681"/>
      <c r="CZ44" s="684">
        <v>17</v>
      </c>
      <c r="DA44" s="685"/>
      <c r="DB44" s="685"/>
      <c r="DC44" s="780"/>
      <c r="DD44" s="688">
        <v>311745</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355</v>
      </c>
      <c r="CG45" s="677"/>
      <c r="CH45" s="677"/>
      <c r="CI45" s="677"/>
      <c r="CJ45" s="677"/>
      <c r="CK45" s="677"/>
      <c r="CL45" s="677"/>
      <c r="CM45" s="677"/>
      <c r="CN45" s="677"/>
      <c r="CO45" s="677"/>
      <c r="CP45" s="677"/>
      <c r="CQ45" s="678"/>
      <c r="CR45" s="679">
        <v>629861</v>
      </c>
      <c r="CS45" s="712"/>
      <c r="CT45" s="712"/>
      <c r="CU45" s="712"/>
      <c r="CV45" s="712"/>
      <c r="CW45" s="712"/>
      <c r="CX45" s="712"/>
      <c r="CY45" s="713"/>
      <c r="CZ45" s="684">
        <v>8.9</v>
      </c>
      <c r="DA45" s="714"/>
      <c r="DB45" s="714"/>
      <c r="DC45" s="717"/>
      <c r="DD45" s="688">
        <v>47142</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356</v>
      </c>
      <c r="CG46" s="677"/>
      <c r="CH46" s="677"/>
      <c r="CI46" s="677"/>
      <c r="CJ46" s="677"/>
      <c r="CK46" s="677"/>
      <c r="CL46" s="677"/>
      <c r="CM46" s="677"/>
      <c r="CN46" s="677"/>
      <c r="CO46" s="677"/>
      <c r="CP46" s="677"/>
      <c r="CQ46" s="678"/>
      <c r="CR46" s="679">
        <v>365027</v>
      </c>
      <c r="CS46" s="680"/>
      <c r="CT46" s="680"/>
      <c r="CU46" s="680"/>
      <c r="CV46" s="680"/>
      <c r="CW46" s="680"/>
      <c r="CX46" s="680"/>
      <c r="CY46" s="681"/>
      <c r="CZ46" s="684">
        <v>5.2</v>
      </c>
      <c r="DA46" s="685"/>
      <c r="DB46" s="685"/>
      <c r="DC46" s="780"/>
      <c r="DD46" s="688">
        <v>255061</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357</v>
      </c>
      <c r="CG47" s="677"/>
      <c r="CH47" s="677"/>
      <c r="CI47" s="677"/>
      <c r="CJ47" s="677"/>
      <c r="CK47" s="677"/>
      <c r="CL47" s="677"/>
      <c r="CM47" s="677"/>
      <c r="CN47" s="677"/>
      <c r="CO47" s="677"/>
      <c r="CP47" s="677"/>
      <c r="CQ47" s="678"/>
      <c r="CR47" s="679">
        <v>71655</v>
      </c>
      <c r="CS47" s="712"/>
      <c r="CT47" s="712"/>
      <c r="CU47" s="712"/>
      <c r="CV47" s="712"/>
      <c r="CW47" s="712"/>
      <c r="CX47" s="712"/>
      <c r="CY47" s="713"/>
      <c r="CZ47" s="684">
        <v>1</v>
      </c>
      <c r="DA47" s="714"/>
      <c r="DB47" s="714"/>
      <c r="DC47" s="717"/>
      <c r="DD47" s="688">
        <v>6055</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358</v>
      </c>
      <c r="CG48" s="677"/>
      <c r="CH48" s="677"/>
      <c r="CI48" s="677"/>
      <c r="CJ48" s="677"/>
      <c r="CK48" s="677"/>
      <c r="CL48" s="677"/>
      <c r="CM48" s="677"/>
      <c r="CN48" s="677"/>
      <c r="CO48" s="677"/>
      <c r="CP48" s="677"/>
      <c r="CQ48" s="678"/>
      <c r="CR48" s="679" t="s">
        <v>244</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359</v>
      </c>
      <c r="CE49" s="725"/>
      <c r="CF49" s="725"/>
      <c r="CG49" s="725"/>
      <c r="CH49" s="725"/>
      <c r="CI49" s="725"/>
      <c r="CJ49" s="725"/>
      <c r="CK49" s="725"/>
      <c r="CL49" s="725"/>
      <c r="CM49" s="725"/>
      <c r="CN49" s="725"/>
      <c r="CO49" s="725"/>
      <c r="CP49" s="725"/>
      <c r="CQ49" s="726"/>
      <c r="CR49" s="759">
        <v>7058662</v>
      </c>
      <c r="CS49" s="749"/>
      <c r="CT49" s="749"/>
      <c r="CU49" s="749"/>
      <c r="CV49" s="749"/>
      <c r="CW49" s="749"/>
      <c r="CX49" s="749"/>
      <c r="CY49" s="781"/>
      <c r="CZ49" s="764">
        <v>100</v>
      </c>
      <c r="DA49" s="782"/>
      <c r="DB49" s="782"/>
      <c r="DC49" s="783"/>
      <c r="DD49" s="784">
        <v>4566138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QEKPQ/s2sVxIZ97JNlvHg5zQSu+QEByexQ9DrRt6GtkltXcgHgqxNvKVG3FdLqpR6Jhtf0afZ+jwiE2tnF5zg==" saltValue="kNzIUgqmOQf6pqr6VITZi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7397</v>
      </c>
      <c r="R7" s="815"/>
      <c r="S7" s="815"/>
      <c r="T7" s="815"/>
      <c r="U7" s="815"/>
      <c r="V7" s="815">
        <v>7058</v>
      </c>
      <c r="W7" s="815"/>
      <c r="X7" s="815"/>
      <c r="Y7" s="815"/>
      <c r="Z7" s="815"/>
      <c r="AA7" s="815">
        <v>339</v>
      </c>
      <c r="AB7" s="815"/>
      <c r="AC7" s="815"/>
      <c r="AD7" s="815"/>
      <c r="AE7" s="816"/>
      <c r="AF7" s="817">
        <v>324</v>
      </c>
      <c r="AG7" s="818"/>
      <c r="AH7" s="818"/>
      <c r="AI7" s="818"/>
      <c r="AJ7" s="819"/>
      <c r="AK7" s="854">
        <v>13</v>
      </c>
      <c r="AL7" s="855"/>
      <c r="AM7" s="855"/>
      <c r="AN7" s="855"/>
      <c r="AO7" s="855"/>
      <c r="AP7" s="855">
        <v>8411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0</v>
      </c>
      <c r="CI7" s="852"/>
      <c r="CJ7" s="852"/>
      <c r="CK7" s="852"/>
      <c r="CL7" s="853"/>
      <c r="CM7" s="851">
        <v>21</v>
      </c>
      <c r="CN7" s="852"/>
      <c r="CO7" s="852"/>
      <c r="CP7" s="852"/>
      <c r="CQ7" s="853"/>
      <c r="CR7" s="851">
        <v>9</v>
      </c>
      <c r="CS7" s="852"/>
      <c r="CT7" s="852"/>
      <c r="CU7" s="852"/>
      <c r="CV7" s="853"/>
      <c r="CW7" s="851" t="s">
        <v>516</v>
      </c>
      <c r="CX7" s="852"/>
      <c r="CY7" s="852"/>
      <c r="CZ7" s="852"/>
      <c r="DA7" s="853"/>
      <c r="DB7" s="851" t="s">
        <v>516</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7397</v>
      </c>
      <c r="R23" s="874"/>
      <c r="S23" s="874"/>
      <c r="T23" s="874"/>
      <c r="U23" s="874"/>
      <c r="V23" s="874">
        <v>7058</v>
      </c>
      <c r="W23" s="874"/>
      <c r="X23" s="874"/>
      <c r="Y23" s="874"/>
      <c r="Z23" s="874"/>
      <c r="AA23" s="874">
        <v>339</v>
      </c>
      <c r="AB23" s="874"/>
      <c r="AC23" s="874"/>
      <c r="AD23" s="874"/>
      <c r="AE23" s="875"/>
      <c r="AF23" s="876">
        <v>324</v>
      </c>
      <c r="AG23" s="874"/>
      <c r="AH23" s="874"/>
      <c r="AI23" s="874"/>
      <c r="AJ23" s="877"/>
      <c r="AK23" s="878"/>
      <c r="AL23" s="879"/>
      <c r="AM23" s="879"/>
      <c r="AN23" s="879"/>
      <c r="AO23" s="879"/>
      <c r="AP23" s="874">
        <v>8411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1399</v>
      </c>
      <c r="R28" s="903"/>
      <c r="S28" s="903"/>
      <c r="T28" s="903"/>
      <c r="U28" s="903"/>
      <c r="V28" s="903">
        <v>1272</v>
      </c>
      <c r="W28" s="903"/>
      <c r="X28" s="903"/>
      <c r="Y28" s="903"/>
      <c r="Z28" s="903"/>
      <c r="AA28" s="903">
        <v>127</v>
      </c>
      <c r="AB28" s="903"/>
      <c r="AC28" s="903"/>
      <c r="AD28" s="903"/>
      <c r="AE28" s="904"/>
      <c r="AF28" s="905">
        <v>127</v>
      </c>
      <c r="AG28" s="903"/>
      <c r="AH28" s="903"/>
      <c r="AI28" s="903"/>
      <c r="AJ28" s="906"/>
      <c r="AK28" s="907">
        <v>138</v>
      </c>
      <c r="AL28" s="898"/>
      <c r="AM28" s="898"/>
      <c r="AN28" s="898"/>
      <c r="AO28" s="898"/>
      <c r="AP28" s="898" t="s">
        <v>583</v>
      </c>
      <c r="AQ28" s="898"/>
      <c r="AR28" s="898"/>
      <c r="AS28" s="898"/>
      <c r="AT28" s="898"/>
      <c r="AU28" s="898" t="s">
        <v>584</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955</v>
      </c>
      <c r="R29" s="839"/>
      <c r="S29" s="839"/>
      <c r="T29" s="839"/>
      <c r="U29" s="839"/>
      <c r="V29" s="839">
        <v>919</v>
      </c>
      <c r="W29" s="839"/>
      <c r="X29" s="839"/>
      <c r="Y29" s="839"/>
      <c r="Z29" s="839"/>
      <c r="AA29" s="839">
        <v>36</v>
      </c>
      <c r="AB29" s="839"/>
      <c r="AC29" s="839"/>
      <c r="AD29" s="839"/>
      <c r="AE29" s="840"/>
      <c r="AF29" s="841">
        <v>36</v>
      </c>
      <c r="AG29" s="842"/>
      <c r="AH29" s="842"/>
      <c r="AI29" s="842"/>
      <c r="AJ29" s="843"/>
      <c r="AK29" s="910">
        <v>152</v>
      </c>
      <c r="AL29" s="911"/>
      <c r="AM29" s="911"/>
      <c r="AN29" s="911"/>
      <c r="AO29" s="911"/>
      <c r="AP29" s="911" t="s">
        <v>583</v>
      </c>
      <c r="AQ29" s="911"/>
      <c r="AR29" s="911"/>
      <c r="AS29" s="911"/>
      <c r="AT29" s="911"/>
      <c r="AU29" s="911" t="s">
        <v>584</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145</v>
      </c>
      <c r="R30" s="839"/>
      <c r="S30" s="839"/>
      <c r="T30" s="839"/>
      <c r="U30" s="839"/>
      <c r="V30" s="839">
        <v>145</v>
      </c>
      <c r="W30" s="839"/>
      <c r="X30" s="839"/>
      <c r="Y30" s="839"/>
      <c r="Z30" s="839"/>
      <c r="AA30" s="839">
        <v>0</v>
      </c>
      <c r="AB30" s="839"/>
      <c r="AC30" s="839"/>
      <c r="AD30" s="839"/>
      <c r="AE30" s="840"/>
      <c r="AF30" s="841">
        <v>0</v>
      </c>
      <c r="AG30" s="842"/>
      <c r="AH30" s="842"/>
      <c r="AI30" s="842"/>
      <c r="AJ30" s="843"/>
      <c r="AK30" s="910">
        <v>48</v>
      </c>
      <c r="AL30" s="911"/>
      <c r="AM30" s="911"/>
      <c r="AN30" s="911"/>
      <c r="AO30" s="911"/>
      <c r="AP30" s="911" t="s">
        <v>583</v>
      </c>
      <c r="AQ30" s="911"/>
      <c r="AR30" s="911"/>
      <c r="AS30" s="911"/>
      <c r="AT30" s="911"/>
      <c r="AU30" s="911" t="s">
        <v>583</v>
      </c>
      <c r="AV30" s="911"/>
      <c r="AW30" s="911"/>
      <c r="AX30" s="911"/>
      <c r="AY30" s="911"/>
      <c r="AZ30" s="912" t="s">
        <v>583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f>194+4</f>
        <v>198</v>
      </c>
      <c r="R31" s="839"/>
      <c r="S31" s="839"/>
      <c r="T31" s="839"/>
      <c r="U31" s="839"/>
      <c r="V31" s="839">
        <v>197</v>
      </c>
      <c r="W31" s="839"/>
      <c r="X31" s="839"/>
      <c r="Y31" s="839"/>
      <c r="Z31" s="839"/>
      <c r="AA31" s="839">
        <v>1</v>
      </c>
      <c r="AB31" s="839"/>
      <c r="AC31" s="839"/>
      <c r="AD31" s="839"/>
      <c r="AE31" s="840"/>
      <c r="AF31" s="841">
        <v>1</v>
      </c>
      <c r="AG31" s="842"/>
      <c r="AH31" s="842"/>
      <c r="AI31" s="842"/>
      <c r="AJ31" s="843"/>
      <c r="AK31" s="910">
        <v>71</v>
      </c>
      <c r="AL31" s="911"/>
      <c r="AM31" s="911"/>
      <c r="AN31" s="911"/>
      <c r="AO31" s="911"/>
      <c r="AP31" s="911">
        <v>14</v>
      </c>
      <c r="AQ31" s="911"/>
      <c r="AR31" s="911"/>
      <c r="AS31" s="911"/>
      <c r="AT31" s="911"/>
      <c r="AU31" s="911">
        <v>14</v>
      </c>
      <c r="AV31" s="911"/>
      <c r="AW31" s="911"/>
      <c r="AX31" s="911"/>
      <c r="AY31" s="911"/>
      <c r="AZ31" s="912" t="s">
        <v>583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533</v>
      </c>
      <c r="R32" s="839"/>
      <c r="S32" s="839"/>
      <c r="T32" s="839"/>
      <c r="U32" s="839"/>
      <c r="V32" s="839">
        <v>82</v>
      </c>
      <c r="W32" s="839"/>
      <c r="X32" s="839"/>
      <c r="Y32" s="839"/>
      <c r="Z32" s="839"/>
      <c r="AA32" s="839">
        <v>451</v>
      </c>
      <c r="AB32" s="839"/>
      <c r="AC32" s="839"/>
      <c r="AD32" s="839"/>
      <c r="AE32" s="840"/>
      <c r="AF32" s="841">
        <v>264</v>
      </c>
      <c r="AG32" s="842"/>
      <c r="AH32" s="842"/>
      <c r="AI32" s="842"/>
      <c r="AJ32" s="843"/>
      <c r="AK32" s="910">
        <v>258</v>
      </c>
      <c r="AL32" s="911"/>
      <c r="AM32" s="911"/>
      <c r="AN32" s="911"/>
      <c r="AO32" s="911"/>
      <c r="AP32" s="911">
        <v>39</v>
      </c>
      <c r="AQ32" s="911"/>
      <c r="AR32" s="911"/>
      <c r="AS32" s="911"/>
      <c r="AT32" s="911"/>
      <c r="AU32" s="911">
        <v>26</v>
      </c>
      <c r="AV32" s="911"/>
      <c r="AW32" s="911"/>
      <c r="AX32" s="911"/>
      <c r="AY32" s="911"/>
      <c r="AZ32" s="912" t="s">
        <v>583</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140</v>
      </c>
      <c r="R33" s="839"/>
      <c r="S33" s="839"/>
      <c r="T33" s="839"/>
      <c r="U33" s="839"/>
      <c r="V33" s="839">
        <v>20</v>
      </c>
      <c r="W33" s="839"/>
      <c r="X33" s="839"/>
      <c r="Y33" s="839"/>
      <c r="Z33" s="839"/>
      <c r="AA33" s="839">
        <v>120</v>
      </c>
      <c r="AB33" s="839"/>
      <c r="AC33" s="839"/>
      <c r="AD33" s="839"/>
      <c r="AE33" s="840"/>
      <c r="AF33" s="841">
        <v>340</v>
      </c>
      <c r="AG33" s="842"/>
      <c r="AH33" s="842"/>
      <c r="AI33" s="842"/>
      <c r="AJ33" s="843"/>
      <c r="AK33" s="910">
        <v>5</v>
      </c>
      <c r="AL33" s="911"/>
      <c r="AM33" s="911"/>
      <c r="AN33" s="911"/>
      <c r="AO33" s="911"/>
      <c r="AP33" s="911">
        <v>394</v>
      </c>
      <c r="AQ33" s="911"/>
      <c r="AR33" s="911"/>
      <c r="AS33" s="911"/>
      <c r="AT33" s="911"/>
      <c r="AU33" s="911" t="s">
        <v>583</v>
      </c>
      <c r="AV33" s="911"/>
      <c r="AW33" s="911"/>
      <c r="AX33" s="911"/>
      <c r="AY33" s="911"/>
      <c r="AZ33" s="912" t="s">
        <v>583</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82</v>
      </c>
      <c r="R34" s="839"/>
      <c r="S34" s="839"/>
      <c r="T34" s="839"/>
      <c r="U34" s="839"/>
      <c r="V34" s="839">
        <v>81</v>
      </c>
      <c r="W34" s="839"/>
      <c r="X34" s="839"/>
      <c r="Y34" s="839"/>
      <c r="Z34" s="839"/>
      <c r="AA34" s="839">
        <v>1</v>
      </c>
      <c r="AB34" s="839"/>
      <c r="AC34" s="839"/>
      <c r="AD34" s="839"/>
      <c r="AE34" s="840"/>
      <c r="AF34" s="841">
        <v>1</v>
      </c>
      <c r="AG34" s="842"/>
      <c r="AH34" s="842"/>
      <c r="AI34" s="842"/>
      <c r="AJ34" s="843"/>
      <c r="AK34" s="910">
        <v>46</v>
      </c>
      <c r="AL34" s="911"/>
      <c r="AM34" s="911"/>
      <c r="AN34" s="911"/>
      <c r="AO34" s="911"/>
      <c r="AP34" s="911">
        <v>467</v>
      </c>
      <c r="AQ34" s="911"/>
      <c r="AR34" s="911"/>
      <c r="AS34" s="911"/>
      <c r="AT34" s="911"/>
      <c r="AU34" s="911">
        <v>372</v>
      </c>
      <c r="AV34" s="911"/>
      <c r="AW34" s="911"/>
      <c r="AX34" s="911"/>
      <c r="AY34" s="911"/>
      <c r="AZ34" s="912" t="s">
        <v>583</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406</v>
      </c>
      <c r="C35" s="836"/>
      <c r="D35" s="836"/>
      <c r="E35" s="836"/>
      <c r="F35" s="836"/>
      <c r="G35" s="836"/>
      <c r="H35" s="836"/>
      <c r="I35" s="836"/>
      <c r="J35" s="836"/>
      <c r="K35" s="836"/>
      <c r="L35" s="836"/>
      <c r="M35" s="836"/>
      <c r="N35" s="836"/>
      <c r="O35" s="836"/>
      <c r="P35" s="837"/>
      <c r="Q35" s="838">
        <v>444</v>
      </c>
      <c r="R35" s="839"/>
      <c r="S35" s="839"/>
      <c r="T35" s="839"/>
      <c r="U35" s="839"/>
      <c r="V35" s="839">
        <v>441</v>
      </c>
      <c r="W35" s="839"/>
      <c r="X35" s="839"/>
      <c r="Y35" s="839"/>
      <c r="Z35" s="839"/>
      <c r="AA35" s="839">
        <v>3</v>
      </c>
      <c r="AB35" s="839"/>
      <c r="AC35" s="839"/>
      <c r="AD35" s="839"/>
      <c r="AE35" s="840"/>
      <c r="AF35" s="841">
        <v>3</v>
      </c>
      <c r="AG35" s="842"/>
      <c r="AH35" s="842"/>
      <c r="AI35" s="842"/>
      <c r="AJ35" s="843"/>
      <c r="AK35" s="910">
        <v>146</v>
      </c>
      <c r="AL35" s="911"/>
      <c r="AM35" s="911"/>
      <c r="AN35" s="911"/>
      <c r="AO35" s="911"/>
      <c r="AP35" s="911">
        <v>2191</v>
      </c>
      <c r="AQ35" s="911"/>
      <c r="AR35" s="911"/>
      <c r="AS35" s="911"/>
      <c r="AT35" s="911"/>
      <c r="AU35" s="911">
        <v>1573</v>
      </c>
      <c r="AV35" s="911"/>
      <c r="AW35" s="911"/>
      <c r="AX35" s="911"/>
      <c r="AY35" s="911"/>
      <c r="AZ35" s="912" t="s">
        <v>583</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771</v>
      </c>
      <c r="AG63" s="922"/>
      <c r="AH63" s="922"/>
      <c r="AI63" s="922"/>
      <c r="AJ63" s="923"/>
      <c r="AK63" s="924"/>
      <c r="AL63" s="919"/>
      <c r="AM63" s="919"/>
      <c r="AN63" s="919"/>
      <c r="AO63" s="919"/>
      <c r="AP63" s="922">
        <v>3105</v>
      </c>
      <c r="AQ63" s="922"/>
      <c r="AR63" s="922"/>
      <c r="AS63" s="922"/>
      <c r="AT63" s="922"/>
      <c r="AU63" s="922">
        <v>1985</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393</v>
      </c>
      <c r="AQ66" s="798"/>
      <c r="AR66" s="798"/>
      <c r="AS66" s="798"/>
      <c r="AT66" s="799"/>
      <c r="AU66" s="797" t="s">
        <v>418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304</v>
      </c>
      <c r="AG109" s="975"/>
      <c r="AH109" s="975"/>
      <c r="AI109" s="975"/>
      <c r="AJ109" s="976"/>
      <c r="AK109" s="974" t="s">
        <v>303</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304</v>
      </c>
      <c r="BW109" s="975"/>
      <c r="BX109" s="975"/>
      <c r="BY109" s="975"/>
      <c r="BZ109" s="976"/>
      <c r="CA109" s="974" t="s">
        <v>303</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304</v>
      </c>
      <c r="DM109" s="975"/>
      <c r="DN109" s="975"/>
      <c r="DO109" s="975"/>
      <c r="DP109" s="976"/>
      <c r="DQ109" s="974" t="s">
        <v>303</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738405</v>
      </c>
      <c r="AB110" s="982"/>
      <c r="AC110" s="982"/>
      <c r="AD110" s="982"/>
      <c r="AE110" s="983"/>
      <c r="AF110" s="984">
        <v>750967</v>
      </c>
      <c r="AG110" s="982"/>
      <c r="AH110" s="982"/>
      <c r="AI110" s="982"/>
      <c r="AJ110" s="983"/>
      <c r="AK110" s="984">
        <v>734077</v>
      </c>
      <c r="AL110" s="982"/>
      <c r="AM110" s="982"/>
      <c r="AN110" s="982"/>
      <c r="AO110" s="983"/>
      <c r="AP110" s="985">
        <v>20.6</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8406823</v>
      </c>
      <c r="BR110" s="1017"/>
      <c r="BS110" s="1017"/>
      <c r="BT110" s="1017"/>
      <c r="BU110" s="1017"/>
      <c r="BV110" s="1017">
        <v>8546086</v>
      </c>
      <c r="BW110" s="1017"/>
      <c r="BX110" s="1017"/>
      <c r="BY110" s="1017"/>
      <c r="BZ110" s="1017"/>
      <c r="CA110" s="1017">
        <v>8410502</v>
      </c>
      <c r="CB110" s="1017"/>
      <c r="CC110" s="1017"/>
      <c r="CD110" s="1017"/>
      <c r="CE110" s="1017"/>
      <c r="CF110" s="1031">
        <v>235.8</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436</v>
      </c>
      <c r="AG111" s="1024"/>
      <c r="AH111" s="1024"/>
      <c r="AI111" s="1024"/>
      <c r="AJ111" s="1025"/>
      <c r="AK111" s="1026" t="s">
        <v>437</v>
      </c>
      <c r="AL111" s="1024"/>
      <c r="AM111" s="1024"/>
      <c r="AN111" s="1024"/>
      <c r="AO111" s="1025"/>
      <c r="AP111" s="1027" t="s">
        <v>436</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119182</v>
      </c>
      <c r="BR111" s="1010"/>
      <c r="BS111" s="1010"/>
      <c r="BT111" s="1010"/>
      <c r="BU111" s="1010"/>
      <c r="BV111" s="1010" t="s">
        <v>437</v>
      </c>
      <c r="BW111" s="1010"/>
      <c r="BX111" s="1010"/>
      <c r="BY111" s="1010"/>
      <c r="BZ111" s="1010"/>
      <c r="CA111" s="1010" t="s">
        <v>410</v>
      </c>
      <c r="CB111" s="1010"/>
      <c r="CC111" s="1010"/>
      <c r="CD111" s="1010"/>
      <c r="CE111" s="1010"/>
      <c r="CF111" s="1004" t="s">
        <v>436</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410</v>
      </c>
      <c r="DH111" s="1010"/>
      <c r="DI111" s="1010"/>
      <c r="DJ111" s="1010"/>
      <c r="DK111" s="1010"/>
      <c r="DL111" s="1010" t="s">
        <v>437</v>
      </c>
      <c r="DM111" s="1010"/>
      <c r="DN111" s="1010"/>
      <c r="DO111" s="1010"/>
      <c r="DP111" s="1010"/>
      <c r="DQ111" s="1010" t="s">
        <v>410</v>
      </c>
      <c r="DR111" s="1010"/>
      <c r="DS111" s="1010"/>
      <c r="DT111" s="1010"/>
      <c r="DU111" s="1010"/>
      <c r="DV111" s="1011" t="s">
        <v>437</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410</v>
      </c>
      <c r="AB112" s="1049"/>
      <c r="AC112" s="1049"/>
      <c r="AD112" s="1049"/>
      <c r="AE112" s="1050"/>
      <c r="AF112" s="1051" t="s">
        <v>410</v>
      </c>
      <c r="AG112" s="1049"/>
      <c r="AH112" s="1049"/>
      <c r="AI112" s="1049"/>
      <c r="AJ112" s="1050"/>
      <c r="AK112" s="1051" t="s">
        <v>436</v>
      </c>
      <c r="AL112" s="1049"/>
      <c r="AM112" s="1049"/>
      <c r="AN112" s="1049"/>
      <c r="AO112" s="1050"/>
      <c r="AP112" s="1052" t="s">
        <v>410</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2151055</v>
      </c>
      <c r="BR112" s="1010"/>
      <c r="BS112" s="1010"/>
      <c r="BT112" s="1010"/>
      <c r="BU112" s="1010"/>
      <c r="BV112" s="1010">
        <v>1968494</v>
      </c>
      <c r="BW112" s="1010"/>
      <c r="BX112" s="1010"/>
      <c r="BY112" s="1010"/>
      <c r="BZ112" s="1010"/>
      <c r="CA112" s="1010">
        <v>1971098</v>
      </c>
      <c r="CB112" s="1010"/>
      <c r="CC112" s="1010"/>
      <c r="CD112" s="1010"/>
      <c r="CE112" s="1010"/>
      <c r="CF112" s="1004">
        <v>55.3</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410</v>
      </c>
      <c r="DH112" s="1010"/>
      <c r="DI112" s="1010"/>
      <c r="DJ112" s="1010"/>
      <c r="DK112" s="1010"/>
      <c r="DL112" s="1010" t="s">
        <v>410</v>
      </c>
      <c r="DM112" s="1010"/>
      <c r="DN112" s="1010"/>
      <c r="DO112" s="1010"/>
      <c r="DP112" s="1010"/>
      <c r="DQ112" s="1010" t="s">
        <v>410</v>
      </c>
      <c r="DR112" s="1010"/>
      <c r="DS112" s="1010"/>
      <c r="DT112" s="1010"/>
      <c r="DU112" s="1010"/>
      <c r="DV112" s="1011" t="s">
        <v>445</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168647</v>
      </c>
      <c r="AB113" s="1024"/>
      <c r="AC113" s="1024"/>
      <c r="AD113" s="1024"/>
      <c r="AE113" s="1025"/>
      <c r="AF113" s="1026">
        <v>149093</v>
      </c>
      <c r="AG113" s="1024"/>
      <c r="AH113" s="1024"/>
      <c r="AI113" s="1024"/>
      <c r="AJ113" s="1025"/>
      <c r="AK113" s="1026">
        <v>138166</v>
      </c>
      <c r="AL113" s="1024"/>
      <c r="AM113" s="1024"/>
      <c r="AN113" s="1024"/>
      <c r="AO113" s="1025"/>
      <c r="AP113" s="1027">
        <v>3.9</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108628</v>
      </c>
      <c r="BR113" s="1010"/>
      <c r="BS113" s="1010"/>
      <c r="BT113" s="1010"/>
      <c r="BU113" s="1010"/>
      <c r="BV113" s="1010">
        <v>77110</v>
      </c>
      <c r="BW113" s="1010"/>
      <c r="BX113" s="1010"/>
      <c r="BY113" s="1010"/>
      <c r="BZ113" s="1010"/>
      <c r="CA113" s="1010">
        <v>100529</v>
      </c>
      <c r="CB113" s="1010"/>
      <c r="CC113" s="1010"/>
      <c r="CD113" s="1010"/>
      <c r="CE113" s="1010"/>
      <c r="CF113" s="1004">
        <v>2.8</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410</v>
      </c>
      <c r="DH113" s="1049"/>
      <c r="DI113" s="1049"/>
      <c r="DJ113" s="1049"/>
      <c r="DK113" s="1050"/>
      <c r="DL113" s="1051" t="s">
        <v>410</v>
      </c>
      <c r="DM113" s="1049"/>
      <c r="DN113" s="1049"/>
      <c r="DO113" s="1049"/>
      <c r="DP113" s="1050"/>
      <c r="DQ113" s="1051" t="s">
        <v>410</v>
      </c>
      <c r="DR113" s="1049"/>
      <c r="DS113" s="1049"/>
      <c r="DT113" s="1049"/>
      <c r="DU113" s="1050"/>
      <c r="DV113" s="1052" t="s">
        <v>449</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47655</v>
      </c>
      <c r="AB114" s="1049"/>
      <c r="AC114" s="1049"/>
      <c r="AD114" s="1049"/>
      <c r="AE114" s="1050"/>
      <c r="AF114" s="1051">
        <v>35857</v>
      </c>
      <c r="AG114" s="1049"/>
      <c r="AH114" s="1049"/>
      <c r="AI114" s="1049"/>
      <c r="AJ114" s="1050"/>
      <c r="AK114" s="1051">
        <v>11971</v>
      </c>
      <c r="AL114" s="1049"/>
      <c r="AM114" s="1049"/>
      <c r="AN114" s="1049"/>
      <c r="AO114" s="1050"/>
      <c r="AP114" s="1052">
        <v>0.3</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1069819</v>
      </c>
      <c r="BR114" s="1010"/>
      <c r="BS114" s="1010"/>
      <c r="BT114" s="1010"/>
      <c r="BU114" s="1010"/>
      <c r="BV114" s="1010">
        <v>1080386</v>
      </c>
      <c r="BW114" s="1010"/>
      <c r="BX114" s="1010"/>
      <c r="BY114" s="1010"/>
      <c r="BZ114" s="1010"/>
      <c r="CA114" s="1010">
        <v>1031220</v>
      </c>
      <c r="CB114" s="1010"/>
      <c r="CC114" s="1010"/>
      <c r="CD114" s="1010"/>
      <c r="CE114" s="1010"/>
      <c r="CF114" s="1004">
        <v>28.9</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449</v>
      </c>
      <c r="DH114" s="1049"/>
      <c r="DI114" s="1049"/>
      <c r="DJ114" s="1049"/>
      <c r="DK114" s="1050"/>
      <c r="DL114" s="1051" t="s">
        <v>410</v>
      </c>
      <c r="DM114" s="1049"/>
      <c r="DN114" s="1049"/>
      <c r="DO114" s="1049"/>
      <c r="DP114" s="1050"/>
      <c r="DQ114" s="1051" t="s">
        <v>410</v>
      </c>
      <c r="DR114" s="1049"/>
      <c r="DS114" s="1049"/>
      <c r="DT114" s="1049"/>
      <c r="DU114" s="1050"/>
      <c r="DV114" s="1052" t="s">
        <v>410</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121890</v>
      </c>
      <c r="AB115" s="1024"/>
      <c r="AC115" s="1024"/>
      <c r="AD115" s="1024"/>
      <c r="AE115" s="1025"/>
      <c r="AF115" s="1026">
        <v>119181</v>
      </c>
      <c r="AG115" s="1024"/>
      <c r="AH115" s="1024"/>
      <c r="AI115" s="1024"/>
      <c r="AJ115" s="1025"/>
      <c r="AK115" s="1026" t="s">
        <v>436</v>
      </c>
      <c r="AL115" s="1024"/>
      <c r="AM115" s="1024"/>
      <c r="AN115" s="1024"/>
      <c r="AO115" s="1025"/>
      <c r="AP115" s="1027" t="s">
        <v>445</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410</v>
      </c>
      <c r="BR115" s="1010"/>
      <c r="BS115" s="1010"/>
      <c r="BT115" s="1010"/>
      <c r="BU115" s="1010"/>
      <c r="BV115" s="1010" t="s">
        <v>410</v>
      </c>
      <c r="BW115" s="1010"/>
      <c r="BX115" s="1010"/>
      <c r="BY115" s="1010"/>
      <c r="BZ115" s="1010"/>
      <c r="CA115" s="1010" t="s">
        <v>410</v>
      </c>
      <c r="CB115" s="1010"/>
      <c r="CC115" s="1010"/>
      <c r="CD115" s="1010"/>
      <c r="CE115" s="1010"/>
      <c r="CF115" s="1004" t="s">
        <v>410</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436</v>
      </c>
      <c r="DH115" s="1049"/>
      <c r="DI115" s="1049"/>
      <c r="DJ115" s="1049"/>
      <c r="DK115" s="1050"/>
      <c r="DL115" s="1051" t="s">
        <v>445</v>
      </c>
      <c r="DM115" s="1049"/>
      <c r="DN115" s="1049"/>
      <c r="DO115" s="1049"/>
      <c r="DP115" s="1050"/>
      <c r="DQ115" s="1051" t="s">
        <v>410</v>
      </c>
      <c r="DR115" s="1049"/>
      <c r="DS115" s="1049"/>
      <c r="DT115" s="1049"/>
      <c r="DU115" s="1050"/>
      <c r="DV115" s="1052" t="s">
        <v>436</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410</v>
      </c>
      <c r="AB116" s="1049"/>
      <c r="AC116" s="1049"/>
      <c r="AD116" s="1049"/>
      <c r="AE116" s="1050"/>
      <c r="AF116" s="1051" t="s">
        <v>436</v>
      </c>
      <c r="AG116" s="1049"/>
      <c r="AH116" s="1049"/>
      <c r="AI116" s="1049"/>
      <c r="AJ116" s="1050"/>
      <c r="AK116" s="1051" t="s">
        <v>410</v>
      </c>
      <c r="AL116" s="1049"/>
      <c r="AM116" s="1049"/>
      <c r="AN116" s="1049"/>
      <c r="AO116" s="1050"/>
      <c r="AP116" s="1052" t="s">
        <v>436</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410</v>
      </c>
      <c r="BR116" s="1010"/>
      <c r="BS116" s="1010"/>
      <c r="BT116" s="1010"/>
      <c r="BU116" s="1010"/>
      <c r="BV116" s="1010" t="s">
        <v>410</v>
      </c>
      <c r="BW116" s="1010"/>
      <c r="BX116" s="1010"/>
      <c r="BY116" s="1010"/>
      <c r="BZ116" s="1010"/>
      <c r="CA116" s="1010" t="s">
        <v>410</v>
      </c>
      <c r="CB116" s="1010"/>
      <c r="CC116" s="1010"/>
      <c r="CD116" s="1010"/>
      <c r="CE116" s="1010"/>
      <c r="CF116" s="1004" t="s">
        <v>436</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410</v>
      </c>
      <c r="DM116" s="1049"/>
      <c r="DN116" s="1049"/>
      <c r="DO116" s="1049"/>
      <c r="DP116" s="1050"/>
      <c r="DQ116" s="1051" t="s">
        <v>410</v>
      </c>
      <c r="DR116" s="1049"/>
      <c r="DS116" s="1049"/>
      <c r="DT116" s="1049"/>
      <c r="DU116" s="1050"/>
      <c r="DV116" s="1052" t="s">
        <v>410</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1076597</v>
      </c>
      <c r="AB117" s="1067"/>
      <c r="AC117" s="1067"/>
      <c r="AD117" s="1067"/>
      <c r="AE117" s="1068"/>
      <c r="AF117" s="1069">
        <v>1055098</v>
      </c>
      <c r="AG117" s="1067"/>
      <c r="AH117" s="1067"/>
      <c r="AI117" s="1067"/>
      <c r="AJ117" s="1068"/>
      <c r="AK117" s="1069">
        <v>884214</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461</v>
      </c>
      <c r="BR117" s="1010"/>
      <c r="BS117" s="1010"/>
      <c r="BT117" s="1010"/>
      <c r="BU117" s="1010"/>
      <c r="BV117" s="1010" t="s">
        <v>461</v>
      </c>
      <c r="BW117" s="1010"/>
      <c r="BX117" s="1010"/>
      <c r="BY117" s="1010"/>
      <c r="BZ117" s="1010"/>
      <c r="CA117" s="1010" t="s">
        <v>462</v>
      </c>
      <c r="CB117" s="1010"/>
      <c r="CC117" s="1010"/>
      <c r="CD117" s="1010"/>
      <c r="CE117" s="1010"/>
      <c r="CF117" s="1004" t="s">
        <v>128</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461</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304</v>
      </c>
      <c r="AG118" s="975"/>
      <c r="AH118" s="975"/>
      <c r="AI118" s="975"/>
      <c r="AJ118" s="976"/>
      <c r="AK118" s="974" t="s">
        <v>303</v>
      </c>
      <c r="AL118" s="975"/>
      <c r="AM118" s="975"/>
      <c r="AN118" s="975"/>
      <c r="AO118" s="976"/>
      <c r="AP118" s="1061" t="s">
        <v>429</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461</v>
      </c>
      <c r="BR118" s="1088"/>
      <c r="BS118" s="1088"/>
      <c r="BT118" s="1088"/>
      <c r="BU118" s="1088"/>
      <c r="BV118" s="1088" t="s">
        <v>128</v>
      </c>
      <c r="BW118" s="1088"/>
      <c r="BX118" s="1088"/>
      <c r="BY118" s="1088"/>
      <c r="BZ118" s="1088"/>
      <c r="CA118" s="1088" t="s">
        <v>128</v>
      </c>
      <c r="CB118" s="1088"/>
      <c r="CC118" s="1088"/>
      <c r="CD118" s="1088"/>
      <c r="CE118" s="1088"/>
      <c r="CF118" s="1004" t="s">
        <v>461</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462</v>
      </c>
      <c r="DH118" s="1049"/>
      <c r="DI118" s="1049"/>
      <c r="DJ118" s="1049"/>
      <c r="DK118" s="1050"/>
      <c r="DL118" s="1051" t="s">
        <v>461</v>
      </c>
      <c r="DM118" s="1049"/>
      <c r="DN118" s="1049"/>
      <c r="DO118" s="1049"/>
      <c r="DP118" s="1050"/>
      <c r="DQ118" s="1051" t="s">
        <v>461</v>
      </c>
      <c r="DR118" s="1049"/>
      <c r="DS118" s="1049"/>
      <c r="DT118" s="1049"/>
      <c r="DU118" s="1050"/>
      <c r="DV118" s="1052" t="s">
        <v>461</v>
      </c>
      <c r="DW118" s="1053"/>
      <c r="DX118" s="1053"/>
      <c r="DY118" s="1053"/>
      <c r="DZ118" s="1054"/>
    </row>
    <row r="119" spans="1:130" s="246" customFormat="1" ht="26.25" customHeight="1" x14ac:dyDescent="0.15">
      <c r="A119" s="1149"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128</v>
      </c>
      <c r="AG119" s="982"/>
      <c r="AH119" s="982"/>
      <c r="AI119" s="982"/>
      <c r="AJ119" s="983"/>
      <c r="AK119" s="984" t="s">
        <v>461</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466</v>
      </c>
      <c r="BP119" s="1096"/>
      <c r="BQ119" s="1087">
        <v>11855507</v>
      </c>
      <c r="BR119" s="1088"/>
      <c r="BS119" s="1088"/>
      <c r="BT119" s="1088"/>
      <c r="BU119" s="1088"/>
      <c r="BV119" s="1088">
        <v>11672076</v>
      </c>
      <c r="BW119" s="1088"/>
      <c r="BX119" s="1088"/>
      <c r="BY119" s="1088"/>
      <c r="BZ119" s="1088"/>
      <c r="CA119" s="1088">
        <v>11513349</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119182</v>
      </c>
      <c r="DH119" s="1074"/>
      <c r="DI119" s="1074"/>
      <c r="DJ119" s="1074"/>
      <c r="DK119" s="1075"/>
      <c r="DL119" s="1073" t="s">
        <v>128</v>
      </c>
      <c r="DM119" s="1074"/>
      <c r="DN119" s="1074"/>
      <c r="DO119" s="1074"/>
      <c r="DP119" s="1075"/>
      <c r="DQ119" s="1073" t="s">
        <v>461</v>
      </c>
      <c r="DR119" s="1074"/>
      <c r="DS119" s="1074"/>
      <c r="DT119" s="1074"/>
      <c r="DU119" s="1075"/>
      <c r="DV119" s="1076" t="s">
        <v>128</v>
      </c>
      <c r="DW119" s="1077"/>
      <c r="DX119" s="1077"/>
      <c r="DY119" s="1077"/>
      <c r="DZ119" s="1078"/>
    </row>
    <row r="120" spans="1:130" s="246" customFormat="1" ht="26.25" customHeight="1" x14ac:dyDescent="0.15">
      <c r="A120" s="1150"/>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461</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2353724</v>
      </c>
      <c r="BR120" s="1017"/>
      <c r="BS120" s="1017"/>
      <c r="BT120" s="1017"/>
      <c r="BU120" s="1017"/>
      <c r="BV120" s="1017">
        <v>2350420</v>
      </c>
      <c r="BW120" s="1017"/>
      <c r="BX120" s="1017"/>
      <c r="BY120" s="1017"/>
      <c r="BZ120" s="1017"/>
      <c r="CA120" s="1017">
        <v>2257836</v>
      </c>
      <c r="CB120" s="1017"/>
      <c r="CC120" s="1017"/>
      <c r="CD120" s="1017"/>
      <c r="CE120" s="1017"/>
      <c r="CF120" s="1031">
        <v>63.3</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1721144</v>
      </c>
      <c r="DH120" s="1017"/>
      <c r="DI120" s="1017"/>
      <c r="DJ120" s="1017"/>
      <c r="DK120" s="1017"/>
      <c r="DL120" s="1017">
        <v>1585963</v>
      </c>
      <c r="DM120" s="1017"/>
      <c r="DN120" s="1017"/>
      <c r="DO120" s="1017"/>
      <c r="DP120" s="1017"/>
      <c r="DQ120" s="1017">
        <v>1573071</v>
      </c>
      <c r="DR120" s="1017"/>
      <c r="DS120" s="1017"/>
      <c r="DT120" s="1017"/>
      <c r="DU120" s="1017"/>
      <c r="DV120" s="1018">
        <v>44.1</v>
      </c>
      <c r="DW120" s="1018"/>
      <c r="DX120" s="1018"/>
      <c r="DY120" s="1018"/>
      <c r="DZ120" s="1019"/>
    </row>
    <row r="121" spans="1:130" s="246" customFormat="1" ht="26.25" customHeight="1" x14ac:dyDescent="0.15">
      <c r="A121" s="1150"/>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461</v>
      </c>
      <c r="AB121" s="1049"/>
      <c r="AC121" s="1049"/>
      <c r="AD121" s="1049"/>
      <c r="AE121" s="1050"/>
      <c r="AF121" s="1051" t="s">
        <v>128</v>
      </c>
      <c r="AG121" s="1049"/>
      <c r="AH121" s="1049"/>
      <c r="AI121" s="1049"/>
      <c r="AJ121" s="1050"/>
      <c r="AK121" s="1051" t="s">
        <v>461</v>
      </c>
      <c r="AL121" s="1049"/>
      <c r="AM121" s="1049"/>
      <c r="AN121" s="1049"/>
      <c r="AO121" s="1050"/>
      <c r="AP121" s="1052" t="s">
        <v>128</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838314</v>
      </c>
      <c r="BR121" s="1010"/>
      <c r="BS121" s="1010"/>
      <c r="BT121" s="1010"/>
      <c r="BU121" s="1010"/>
      <c r="BV121" s="1010">
        <v>980253</v>
      </c>
      <c r="BW121" s="1010"/>
      <c r="BX121" s="1010"/>
      <c r="BY121" s="1010"/>
      <c r="BZ121" s="1010"/>
      <c r="CA121" s="1010">
        <v>1096368</v>
      </c>
      <c r="CB121" s="1010"/>
      <c r="CC121" s="1010"/>
      <c r="CD121" s="1010"/>
      <c r="CE121" s="1010"/>
      <c r="CF121" s="1004">
        <v>30.7</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404937</v>
      </c>
      <c r="DH121" s="1010"/>
      <c r="DI121" s="1010"/>
      <c r="DJ121" s="1010"/>
      <c r="DK121" s="1010"/>
      <c r="DL121" s="1010">
        <v>362997</v>
      </c>
      <c r="DM121" s="1010"/>
      <c r="DN121" s="1010"/>
      <c r="DO121" s="1010"/>
      <c r="DP121" s="1010"/>
      <c r="DQ121" s="1010">
        <v>371906</v>
      </c>
      <c r="DR121" s="1010"/>
      <c r="DS121" s="1010"/>
      <c r="DT121" s="1010"/>
      <c r="DU121" s="1010"/>
      <c r="DV121" s="1011">
        <v>10.4</v>
      </c>
      <c r="DW121" s="1011"/>
      <c r="DX121" s="1011"/>
      <c r="DY121" s="1011"/>
      <c r="DZ121" s="1012"/>
    </row>
    <row r="122" spans="1:130" s="246" customFormat="1" ht="26.25" customHeight="1" x14ac:dyDescent="0.15">
      <c r="A122" s="1150"/>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461</v>
      </c>
      <c r="AL122" s="1049"/>
      <c r="AM122" s="1049"/>
      <c r="AN122" s="1049"/>
      <c r="AO122" s="1050"/>
      <c r="AP122" s="1052" t="s">
        <v>128</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6239783</v>
      </c>
      <c r="BR122" s="1088"/>
      <c r="BS122" s="1088"/>
      <c r="BT122" s="1088"/>
      <c r="BU122" s="1088"/>
      <c r="BV122" s="1088">
        <v>6162526</v>
      </c>
      <c r="BW122" s="1088"/>
      <c r="BX122" s="1088"/>
      <c r="BY122" s="1088"/>
      <c r="BZ122" s="1088"/>
      <c r="CA122" s="1088">
        <v>6165553</v>
      </c>
      <c r="CB122" s="1088"/>
      <c r="CC122" s="1088"/>
      <c r="CD122" s="1088"/>
      <c r="CE122" s="1088"/>
      <c r="CF122" s="1108">
        <v>172.8</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24974</v>
      </c>
      <c r="DH122" s="1010"/>
      <c r="DI122" s="1010"/>
      <c r="DJ122" s="1010"/>
      <c r="DK122" s="1010"/>
      <c r="DL122" s="1010">
        <v>19534</v>
      </c>
      <c r="DM122" s="1010"/>
      <c r="DN122" s="1010"/>
      <c r="DO122" s="1010"/>
      <c r="DP122" s="1010"/>
      <c r="DQ122" s="1010">
        <v>26121</v>
      </c>
      <c r="DR122" s="1010"/>
      <c r="DS122" s="1010"/>
      <c r="DT122" s="1010"/>
      <c r="DU122" s="1010"/>
      <c r="DV122" s="1011">
        <v>0.7</v>
      </c>
      <c r="DW122" s="1011"/>
      <c r="DX122" s="1011"/>
      <c r="DY122" s="1011"/>
      <c r="DZ122" s="1012"/>
    </row>
    <row r="123" spans="1:130" s="246" customFormat="1" ht="26.25" customHeight="1" x14ac:dyDescent="0.15">
      <c r="A123" s="1150"/>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461</v>
      </c>
      <c r="AG123" s="1049"/>
      <c r="AH123" s="1049"/>
      <c r="AI123" s="1049"/>
      <c r="AJ123" s="1050"/>
      <c r="AK123" s="1051" t="s">
        <v>128</v>
      </c>
      <c r="AL123" s="1049"/>
      <c r="AM123" s="1049"/>
      <c r="AN123" s="1049"/>
      <c r="AO123" s="1050"/>
      <c r="AP123" s="1052" t="s">
        <v>461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477</v>
      </c>
      <c r="BP123" s="1096"/>
      <c r="BQ123" s="1156">
        <v>9431821</v>
      </c>
      <c r="BR123" s="1122"/>
      <c r="BS123" s="1122"/>
      <c r="BT123" s="1122"/>
      <c r="BU123" s="1122"/>
      <c r="BV123" s="1122">
        <v>9493199</v>
      </c>
      <c r="BW123" s="1122"/>
      <c r="BX123" s="1122"/>
      <c r="BY123" s="1122"/>
      <c r="BZ123" s="1122"/>
      <c r="CA123" s="1122">
        <v>9519757</v>
      </c>
      <c r="CB123" s="1122"/>
      <c r="CC123" s="1122"/>
      <c r="CD123" s="1122"/>
      <c r="CE123" s="1122"/>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t="s">
        <v>461</v>
      </c>
      <c r="DH123" s="1049"/>
      <c r="DI123" s="1049"/>
      <c r="DJ123" s="1049"/>
      <c r="DK123" s="1050"/>
      <c r="DL123" s="1051" t="s">
        <v>128</v>
      </c>
      <c r="DM123" s="1049"/>
      <c r="DN123" s="1049"/>
      <c r="DO123" s="1049"/>
      <c r="DP123" s="1050"/>
      <c r="DQ123" s="1051" t="s">
        <v>461</v>
      </c>
      <c r="DR123" s="1049"/>
      <c r="DS123" s="1049"/>
      <c r="DT123" s="1049"/>
      <c r="DU123" s="1050"/>
      <c r="DV123" s="1052" t="s">
        <v>128</v>
      </c>
      <c r="DW123" s="1053"/>
      <c r="DX123" s="1053"/>
      <c r="DY123" s="1053"/>
      <c r="DZ123" s="1054"/>
    </row>
    <row r="124" spans="1:130" s="246" customFormat="1" ht="26.25" customHeight="1" thickBot="1" x14ac:dyDescent="0.2">
      <c r="A124" s="1150"/>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462</v>
      </c>
      <c r="AB124" s="1049"/>
      <c r="AC124" s="1049"/>
      <c r="AD124" s="1049"/>
      <c r="AE124" s="1050"/>
      <c r="AF124" s="1051" t="s">
        <v>461</v>
      </c>
      <c r="AG124" s="1049"/>
      <c r="AH124" s="1049"/>
      <c r="AI124" s="1049"/>
      <c r="AJ124" s="1050"/>
      <c r="AK124" s="1051" t="s">
        <v>461</v>
      </c>
      <c r="AL124" s="1049"/>
      <c r="AM124" s="1049"/>
      <c r="AN124" s="1049"/>
      <c r="AO124" s="1050"/>
      <c r="AP124" s="1052" t="s">
        <v>461</v>
      </c>
      <c r="AQ124" s="1053"/>
      <c r="AR124" s="1053"/>
      <c r="AS124" s="1053"/>
      <c r="AT124" s="1054"/>
      <c r="AU124" s="1152" t="s">
        <v>479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67.8</v>
      </c>
      <c r="BR124" s="1118"/>
      <c r="BS124" s="1118"/>
      <c r="BT124" s="1118"/>
      <c r="BU124" s="1118"/>
      <c r="BV124" s="1118">
        <v>61.5</v>
      </c>
      <c r="BW124" s="1118"/>
      <c r="BX124" s="1118"/>
      <c r="BY124" s="1118"/>
      <c r="BZ124" s="1118"/>
      <c r="CA124" s="1118">
        <v>55.8</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461</v>
      </c>
      <c r="DR124" s="1074"/>
      <c r="DS124" s="1074"/>
      <c r="DT124" s="1074"/>
      <c r="DU124" s="1075"/>
      <c r="DV124" s="1076" t="s">
        <v>461</v>
      </c>
      <c r="DW124" s="1077"/>
      <c r="DX124" s="1077"/>
      <c r="DY124" s="1077"/>
      <c r="DZ124" s="1078"/>
    </row>
    <row r="125" spans="1:130" s="246" customFormat="1" ht="26.25" customHeight="1" x14ac:dyDescent="0.15">
      <c r="A125" s="1150"/>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461</v>
      </c>
      <c r="AB125" s="1049"/>
      <c r="AC125" s="1049"/>
      <c r="AD125" s="1049"/>
      <c r="AE125" s="1050"/>
      <c r="AF125" s="1051" t="s">
        <v>461</v>
      </c>
      <c r="AG125" s="1049"/>
      <c r="AH125" s="1049"/>
      <c r="AI125" s="1049"/>
      <c r="AJ125" s="1050"/>
      <c r="AK125" s="1051" t="s">
        <v>461</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462</v>
      </c>
      <c r="DH125" s="1017"/>
      <c r="DI125" s="1017"/>
      <c r="DJ125" s="1017"/>
      <c r="DK125" s="1017"/>
      <c r="DL125" s="1017" t="s">
        <v>128</v>
      </c>
      <c r="DM125" s="1017"/>
      <c r="DN125" s="1017"/>
      <c r="DO125" s="1017"/>
      <c r="DP125" s="1017"/>
      <c r="DQ125" s="1017" t="s">
        <v>461</v>
      </c>
      <c r="DR125" s="1017"/>
      <c r="DS125" s="1017"/>
      <c r="DT125" s="1017"/>
      <c r="DU125" s="1017"/>
      <c r="DV125" s="1018" t="s">
        <v>128</v>
      </c>
      <c r="DW125" s="1018"/>
      <c r="DX125" s="1018"/>
      <c r="DY125" s="1018"/>
      <c r="DZ125" s="1019"/>
    </row>
    <row r="126" spans="1:130" s="246" customFormat="1" ht="26.25" customHeight="1" thickBot="1" x14ac:dyDescent="0.2">
      <c r="A126" s="1150"/>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121890</v>
      </c>
      <c r="AB126" s="1049"/>
      <c r="AC126" s="1049"/>
      <c r="AD126" s="1049"/>
      <c r="AE126" s="1050"/>
      <c r="AF126" s="1051">
        <v>119181</v>
      </c>
      <c r="AG126" s="1049"/>
      <c r="AH126" s="1049"/>
      <c r="AI126" s="1049"/>
      <c r="AJ126" s="1050"/>
      <c r="AK126" s="1051" t="s">
        <v>128</v>
      </c>
      <c r="AL126" s="1049"/>
      <c r="AM126" s="1049"/>
      <c r="AN126" s="1049"/>
      <c r="AO126" s="1050"/>
      <c r="AP126" s="1052" t="s">
        <v>461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461</v>
      </c>
      <c r="DM126" s="1010"/>
      <c r="DN126" s="1010"/>
      <c r="DO126" s="1010"/>
      <c r="DP126" s="1010"/>
      <c r="DQ126" s="1010" t="s">
        <v>461</v>
      </c>
      <c r="DR126" s="1010"/>
      <c r="DS126" s="1010"/>
      <c r="DT126" s="1010"/>
      <c r="DU126" s="1010"/>
      <c r="DV126" s="1011" t="s">
        <v>461</v>
      </c>
      <c r="DW126" s="1011"/>
      <c r="DX126" s="1011"/>
      <c r="DY126" s="1011"/>
      <c r="DZ126" s="1012"/>
    </row>
    <row r="127" spans="1:130" s="246" customFormat="1" ht="26.25" customHeight="1" x14ac:dyDescent="0.15">
      <c r="A127" s="1151"/>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461</v>
      </c>
      <c r="AG127" s="1049"/>
      <c r="AH127" s="1049"/>
      <c r="AI127" s="1049"/>
      <c r="AJ127" s="1050"/>
      <c r="AK127" s="1051" t="s">
        <v>461</v>
      </c>
      <c r="AL127" s="1049"/>
      <c r="AM127" s="1049"/>
      <c r="AN127" s="1049"/>
      <c r="AO127" s="1050"/>
      <c r="AP127" s="1052" t="s">
        <v>128</v>
      </c>
      <c r="AQ127" s="1053"/>
      <c r="AR127" s="1053"/>
      <c r="AS127" s="1053"/>
      <c r="AT127" s="1054"/>
      <c r="AU127" s="282"/>
      <c r="AV127" s="282"/>
      <c r="AW127" s="282"/>
      <c r="AX127" s="1123" t="s">
        <v>485</v>
      </c>
      <c r="AY127" s="1124"/>
      <c r="AZ127" s="1124"/>
      <c r="BA127" s="1124"/>
      <c r="BB127" s="1124"/>
      <c r="BC127" s="1124"/>
      <c r="BD127" s="1124"/>
      <c r="BE127" s="1125"/>
      <c r="BF127" s="1126" t="s">
        <v>486</v>
      </c>
      <c r="BG127" s="1124"/>
      <c r="BH127" s="1124"/>
      <c r="BI127" s="1124"/>
      <c r="BJ127" s="1124"/>
      <c r="BK127" s="1124"/>
      <c r="BL127" s="1125"/>
      <c r="BM127" s="1126" t="s">
        <v>487</v>
      </c>
      <c r="BN127" s="1124"/>
      <c r="BO127" s="1124"/>
      <c r="BP127" s="1124"/>
      <c r="BQ127" s="1124"/>
      <c r="BR127" s="1124"/>
      <c r="BS127" s="1125"/>
      <c r="BT127" s="1126" t="s">
        <v>488</v>
      </c>
      <c r="BU127" s="1124"/>
      <c r="BV127" s="1124"/>
      <c r="BW127" s="1124"/>
      <c r="BX127" s="1124"/>
      <c r="BY127" s="1124"/>
      <c r="BZ127" s="1148"/>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461</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4" t="s">
        <v>490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491</v>
      </c>
      <c r="X128" s="1136"/>
      <c r="Y128" s="1136"/>
      <c r="Z128" s="1137"/>
      <c r="AA128" s="1138">
        <v>54584</v>
      </c>
      <c r="AB128" s="1139"/>
      <c r="AC128" s="1139"/>
      <c r="AD128" s="1139"/>
      <c r="AE128" s="1140"/>
      <c r="AF128" s="1141">
        <v>57933</v>
      </c>
      <c r="AG128" s="1139"/>
      <c r="AH128" s="1139"/>
      <c r="AI128" s="1139"/>
      <c r="AJ128" s="1140"/>
      <c r="AK128" s="1141">
        <v>66330</v>
      </c>
      <c r="AL128" s="1139"/>
      <c r="AM128" s="1139"/>
      <c r="AN128" s="1139"/>
      <c r="AO128" s="1140"/>
      <c r="AP128" s="1142"/>
      <c r="AQ128" s="1143"/>
      <c r="AR128" s="1143"/>
      <c r="AS128" s="1143"/>
      <c r="AT128" s="1144"/>
      <c r="AU128" s="282"/>
      <c r="AV128" s="282"/>
      <c r="AW128" s="282"/>
      <c r="AX128" s="978" t="s">
        <v>492</v>
      </c>
      <c r="AY128" s="979"/>
      <c r="AZ128" s="979"/>
      <c r="BA128" s="979"/>
      <c r="BB128" s="979"/>
      <c r="BC128" s="979"/>
      <c r="BD128" s="979"/>
      <c r="BE128" s="980"/>
      <c r="BF128" s="1145" t="s">
        <v>128</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69"/>
      <c r="CA128" s="283"/>
      <c r="CB128" s="283"/>
      <c r="CC128" s="283"/>
      <c r="CD128" s="283"/>
      <c r="CE128" s="283"/>
      <c r="CF128" s="283"/>
      <c r="CG128" s="280"/>
      <c r="CH128" s="280"/>
      <c r="CI128" s="280"/>
      <c r="CJ128" s="281"/>
      <c r="CK128" s="1115"/>
      <c r="CL128" s="1116"/>
      <c r="CM128" s="1116"/>
      <c r="CN128" s="1116"/>
      <c r="CO128" s="1117"/>
      <c r="CP128" s="1127" t="s">
        <v>493</v>
      </c>
      <c r="CQ128" s="1128"/>
      <c r="CR128" s="1128"/>
      <c r="CS128" s="1128"/>
      <c r="CT128" s="1128"/>
      <c r="CU128" s="1128"/>
      <c r="CV128" s="1128"/>
      <c r="CW128" s="1128"/>
      <c r="CX128" s="1128"/>
      <c r="CY128" s="1128"/>
      <c r="CZ128" s="1128"/>
      <c r="DA128" s="1128"/>
      <c r="DB128" s="1128"/>
      <c r="DC128" s="1128"/>
      <c r="DD128" s="1128"/>
      <c r="DE128" s="1128"/>
      <c r="DF128" s="1129"/>
      <c r="DG128" s="1130" t="s">
        <v>128</v>
      </c>
      <c r="DH128" s="1131"/>
      <c r="DI128" s="1131"/>
      <c r="DJ128" s="1131"/>
      <c r="DK128" s="1131"/>
      <c r="DL128" s="1131" t="s">
        <v>128</v>
      </c>
      <c r="DM128" s="1131"/>
      <c r="DN128" s="1131"/>
      <c r="DO128" s="1131"/>
      <c r="DP128" s="1131"/>
      <c r="DQ128" s="1131" t="s">
        <v>461</v>
      </c>
      <c r="DR128" s="1131"/>
      <c r="DS128" s="1131"/>
      <c r="DT128" s="1131"/>
      <c r="DU128" s="1131"/>
      <c r="DV128" s="1132" t="s">
        <v>128</v>
      </c>
      <c r="DW128" s="1132"/>
      <c r="DX128" s="1132"/>
      <c r="DY128" s="1132"/>
      <c r="DZ128" s="1133"/>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4216027</v>
      </c>
      <c r="AB129" s="1049"/>
      <c r="AC129" s="1049"/>
      <c r="AD129" s="1049"/>
      <c r="AE129" s="1050"/>
      <c r="AF129" s="1051">
        <v>4170032</v>
      </c>
      <c r="AG129" s="1049"/>
      <c r="AH129" s="1049"/>
      <c r="AI129" s="1049"/>
      <c r="AJ129" s="1050"/>
      <c r="AK129" s="1051">
        <v>4161981</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645036</v>
      </c>
      <c r="AB130" s="1049"/>
      <c r="AC130" s="1049"/>
      <c r="AD130" s="1049"/>
      <c r="AE130" s="1050"/>
      <c r="AF130" s="1051">
        <v>630361</v>
      </c>
      <c r="AG130" s="1049"/>
      <c r="AH130" s="1049"/>
      <c r="AI130" s="1049"/>
      <c r="AJ130" s="1050"/>
      <c r="AK130" s="1051">
        <v>594814</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3570991</v>
      </c>
      <c r="AB131" s="1074"/>
      <c r="AC131" s="1074"/>
      <c r="AD131" s="1074"/>
      <c r="AE131" s="1075"/>
      <c r="AF131" s="1073">
        <v>3539671</v>
      </c>
      <c r="AG131" s="1074"/>
      <c r="AH131" s="1074"/>
      <c r="AI131" s="1074"/>
      <c r="AJ131" s="1075"/>
      <c r="AK131" s="1073">
        <v>3567167</v>
      </c>
      <c r="AL131" s="1074"/>
      <c r="AM131" s="1074"/>
      <c r="AN131" s="1074"/>
      <c r="AO131" s="1075"/>
      <c r="AP131" s="1204"/>
      <c r="AQ131" s="1205"/>
      <c r="AR131" s="1205"/>
      <c r="AS131" s="1205"/>
      <c r="AT131" s="1206"/>
      <c r="AU131" s="284"/>
      <c r="AV131" s="284"/>
      <c r="AW131" s="284"/>
      <c r="AX131" s="1176" t="s">
        <v>500</v>
      </c>
      <c r="AY131" s="1128"/>
      <c r="AZ131" s="1128"/>
      <c r="BA131" s="1128"/>
      <c r="BB131" s="1128"/>
      <c r="BC131" s="1128"/>
      <c r="BD131" s="1128"/>
      <c r="BE131" s="1129"/>
      <c r="BF131" s="1177">
        <v>55.8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10.5566494</v>
      </c>
      <c r="AB132" s="1190"/>
      <c r="AC132" s="1190"/>
      <c r="AD132" s="1190"/>
      <c r="AE132" s="1191"/>
      <c r="AF132" s="1192">
        <v>10.362658</v>
      </c>
      <c r="AG132" s="1190"/>
      <c r="AH132" s="1190"/>
      <c r="AI132" s="1190"/>
      <c r="AJ132" s="1191"/>
      <c r="AK132" s="1192">
        <v>6.253421833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10.9</v>
      </c>
      <c r="AB133" s="1173"/>
      <c r="AC133" s="1173"/>
      <c r="AD133" s="1173"/>
      <c r="AE133" s="1174"/>
      <c r="AF133" s="1172">
        <v>10.6</v>
      </c>
      <c r="AG133" s="1173"/>
      <c r="AH133" s="1173"/>
      <c r="AI133" s="1173"/>
      <c r="AJ133" s="1174"/>
      <c r="AK133" s="1172">
        <v>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xkBX3tF69Tl7nTdqJgrZ47D/GU2Ks6oHJYPQCE7rchRaa+wtDJv8Plcss78Nfzl1RVtfQW9+vkIioxdf4ZwQ==" saltValue="b3t9Q6tEwhBeC6FEIGK/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XstF1q/8bBHgcpD0GlfeBaWoPHh7COvT59RAnOQ17g2XqOQlskVddTW/kgQkL0SQFaNG7IhTRcQZkheLIO6IA==" saltValue="COe7RzAot3um5zZR0bb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ypirYPnbi9rzNTsxC2JGiyM5tXoMXGaF3HjkwNHntSiJtipi7bkLHJtijhFShnysxeAe7VZToisT/gCTFHvEA==" saltValue="xfAyoSnfOWS1ct7RK5ZEi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1002764</v>
      </c>
      <c r="AP9" s="312">
        <v>92943</v>
      </c>
      <c r="AQ9" s="313">
        <v>89955</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34464</v>
      </c>
      <c r="AP10" s="315">
        <v>3194</v>
      </c>
      <c r="AQ10" s="316">
        <v>10661</v>
      </c>
      <c r="AR10" s="317">
        <v>-70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266752</v>
      </c>
      <c r="AP11" s="315">
        <v>24724</v>
      </c>
      <c r="AQ11" s="316">
        <v>13679</v>
      </c>
      <c r="AR11" s="317">
        <v>80.7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972</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v>32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78001</v>
      </c>
      <c r="AP14" s="315">
        <v>7230</v>
      </c>
      <c r="AQ14" s="316">
        <v>4100</v>
      </c>
      <c r="AR14" s="317">
        <v>76.3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22299</v>
      </c>
      <c r="AP15" s="315">
        <v>2067</v>
      </c>
      <c r="AQ15" s="316">
        <v>1979</v>
      </c>
      <c r="AR15" s="317">
        <v>4.4000000000000004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-72356</v>
      </c>
      <c r="AP16" s="315">
        <v>-6706</v>
      </c>
      <c r="AQ16" s="316">
        <v>-8950</v>
      </c>
      <c r="AR16" s="317">
        <v>-25.1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1331924</v>
      </c>
      <c r="AP17" s="315">
        <v>123452</v>
      </c>
      <c r="AQ17" s="316">
        <v>112428</v>
      </c>
      <c r="AR17" s="317">
        <v>9.8000000000000007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10.1</v>
      </c>
      <c r="AP21" s="328">
        <v>10.34</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98.2</v>
      </c>
      <c r="AP22" s="333">
        <v>96.7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734077</v>
      </c>
      <c r="AP32" s="342">
        <v>68039</v>
      </c>
      <c r="AQ32" s="343">
        <v>52443</v>
      </c>
      <c r="AR32" s="344">
        <v>29.7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138166</v>
      </c>
      <c r="AP35" s="342">
        <v>12806</v>
      </c>
      <c r="AQ35" s="343">
        <v>14640</v>
      </c>
      <c r="AR35" s="344">
        <v>-12.5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11971</v>
      </c>
      <c r="AP36" s="342">
        <v>1110</v>
      </c>
      <c r="AQ36" s="343">
        <v>3738</v>
      </c>
      <c r="AR36" s="344">
        <v>-70.3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t="s">
        <v>516</v>
      </c>
      <c r="AP37" s="342" t="s">
        <v>516</v>
      </c>
      <c r="AQ37" s="343">
        <v>1128</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516</v>
      </c>
      <c r="AP38" s="345" t="s">
        <v>516</v>
      </c>
      <c r="AQ38" s="346">
        <v>7</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-66330</v>
      </c>
      <c r="AP39" s="342">
        <v>-6148</v>
      </c>
      <c r="AQ39" s="343">
        <v>-2426</v>
      </c>
      <c r="AR39" s="344">
        <v>153.4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-594814</v>
      </c>
      <c r="AP40" s="342">
        <v>-55132</v>
      </c>
      <c r="AQ40" s="343">
        <v>-48318</v>
      </c>
      <c r="AR40" s="344">
        <v>14.1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223070</v>
      </c>
      <c r="AP41" s="342">
        <v>20676</v>
      </c>
      <c r="AQ41" s="343">
        <v>21212</v>
      </c>
      <c r="AR41" s="344">
        <v>-2.5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3177647</v>
      </c>
      <c r="AN51" s="364">
        <v>282131</v>
      </c>
      <c r="AO51" s="365">
        <v>77</v>
      </c>
      <c r="AP51" s="366">
        <v>91837</v>
      </c>
      <c r="AQ51" s="367">
        <v>11</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1630954</v>
      </c>
      <c r="AN52" s="372">
        <v>144806</v>
      </c>
      <c r="AO52" s="373">
        <v>187.8</v>
      </c>
      <c r="AP52" s="374">
        <v>54439</v>
      </c>
      <c r="AQ52" s="375">
        <v>21.7</v>
      </c>
      <c r="AR52" s="376">
        <v>166.1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2036288</v>
      </c>
      <c r="AN53" s="364">
        <v>182791</v>
      </c>
      <c r="AO53" s="365">
        <v>-35.200000000000003</v>
      </c>
      <c r="AP53" s="366">
        <v>75972</v>
      </c>
      <c r="AQ53" s="367">
        <v>-17.3</v>
      </c>
      <c r="AR53" s="368">
        <v>-17.899999999999999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528203</v>
      </c>
      <c r="AN54" s="372">
        <v>47415</v>
      </c>
      <c r="AO54" s="373">
        <v>-67.3</v>
      </c>
      <c r="AP54" s="374">
        <v>40712</v>
      </c>
      <c r="AQ54" s="375">
        <v>-25.2</v>
      </c>
      <c r="AR54" s="376">
        <v>-42.1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1277823</v>
      </c>
      <c r="AN55" s="364">
        <v>116335</v>
      </c>
      <c r="AO55" s="365">
        <v>-36.4</v>
      </c>
      <c r="AP55" s="366">
        <v>79466</v>
      </c>
      <c r="AQ55" s="367">
        <v>4.5999999999999996</v>
      </c>
      <c r="AR55" s="368">
        <v>-41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710327</v>
      </c>
      <c r="AN56" s="372">
        <v>64669</v>
      </c>
      <c r="AO56" s="373">
        <v>36.4</v>
      </c>
      <c r="AP56" s="374">
        <v>44645</v>
      </c>
      <c r="AQ56" s="375">
        <v>9.6999999999999993</v>
      </c>
      <c r="AR56" s="376">
        <v>26.7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1793230</v>
      </c>
      <c r="AN57" s="364">
        <v>163511</v>
      </c>
      <c r="AO57" s="365">
        <v>40.6</v>
      </c>
      <c r="AP57" s="366">
        <v>90072</v>
      </c>
      <c r="AQ57" s="367">
        <v>13.3</v>
      </c>
      <c r="AR57" s="368">
        <v>27.3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414129</v>
      </c>
      <c r="AN58" s="372">
        <v>37761</v>
      </c>
      <c r="AO58" s="373">
        <v>-41.6</v>
      </c>
      <c r="AP58" s="374">
        <v>46083</v>
      </c>
      <c r="AQ58" s="375">
        <v>3.2</v>
      </c>
      <c r="AR58" s="376">
        <v>-44.8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1201796</v>
      </c>
      <c r="AN59" s="364">
        <v>111391</v>
      </c>
      <c r="AO59" s="365">
        <v>-31.9</v>
      </c>
      <c r="AP59" s="366">
        <v>88328</v>
      </c>
      <c r="AQ59" s="367">
        <v>-1.9</v>
      </c>
      <c r="AR59" s="368">
        <v>-30</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365027</v>
      </c>
      <c r="AN60" s="372">
        <v>33833</v>
      </c>
      <c r="AO60" s="373">
        <v>-10.4</v>
      </c>
      <c r="AP60" s="374">
        <v>49013</v>
      </c>
      <c r="AQ60" s="375">
        <v>6.4</v>
      </c>
      <c r="AR60" s="376">
        <v>-16.8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1897357</v>
      </c>
      <c r="AN61" s="379">
        <v>171232</v>
      </c>
      <c r="AO61" s="380">
        <v>2.8</v>
      </c>
      <c r="AP61" s="381">
        <v>85135</v>
      </c>
      <c r="AQ61" s="382">
        <v>1.9</v>
      </c>
      <c r="AR61" s="368">
        <v>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729728</v>
      </c>
      <c r="AN62" s="372">
        <v>65697</v>
      </c>
      <c r="AO62" s="373">
        <v>21</v>
      </c>
      <c r="AP62" s="374">
        <v>46978</v>
      </c>
      <c r="AQ62" s="375">
        <v>3.2</v>
      </c>
      <c r="AR62" s="376">
        <v>17.8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I4TIac8zfizD7kM4kIw97Hv5kmPrtEcf37Ar8EqfkZqb1VaX0bYvQ70SvlIhzLO3YKiOSNwi86fLC5p+IF9sg==" saltValue="gseMxxNJiYvng6CJckH9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GwHWbx6TIDfJ4rQo/EoaL4rjVhluJnYoN9xZKVq68FyPGwpi+PrSH7vxhnGrR4XB32sFtNXcdQ3f0D1ViH4Ag==" saltValue="A/6J0YB3V2/Z1jmxCo7x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aYpUGQM6h0XMXjmV66S+dIHwcubWp3S/qVbeqWPb8UpSwolvRwPDzmon9Z6YrBjPiTj1OAZbHReGXc1Y7gzg==" saltValue="KhvLva30MhzxrpXR4haE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12.35</v>
      </c>
      <c r="G47" s="12">
        <v>12.28</v>
      </c>
      <c r="H47" s="12">
        <v>12.43</v>
      </c>
      <c r="I47" s="12">
        <v>12.57</v>
      </c>
      <c r="J47" s="13">
        <v>12.6</v>
      </c>
    </row>
    <row r="48" spans="2:10" ht="57.75" customHeight="1" x14ac:dyDescent="0.15">
      <c r="B48" s="14"/>
      <c r="C48" s="1234" t="s">
        <v>4</v>
      </c>
      <c r="D48" s="1234"/>
      <c r="E48" s="1235"/>
      <c r="F48" s="15">
        <v>6.03</v>
      </c>
      <c r="G48" s="16">
        <v>6.68</v>
      </c>
      <c r="H48" s="16">
        <v>5.05</v>
      </c>
      <c r="I48" s="16">
        <v>5.29</v>
      </c>
      <c r="J48" s="17">
        <v>7.78</v>
      </c>
    </row>
    <row r="49" spans="2:10" ht="57.75" customHeight="1" thickBot="1" x14ac:dyDescent="0.2">
      <c r="B49" s="18"/>
      <c r="C49" s="1236" t="s">
        <v>5</v>
      </c>
      <c r="D49" s="1236"/>
      <c r="E49" s="1237"/>
      <c r="F49" s="19">
        <v>3</v>
      </c>
      <c r="G49" s="20">
        <v>0.69</v>
      </c>
      <c r="H49" s="20" t="s">
        <v>563</v>
      </c>
      <c r="I49" s="20">
        <v>0.19</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OW4L+nY7+/XIUWod8pvZPXT+Qx+Bl4ufTnGTZRoWf3WFzd3npxT+qKW9HYqyIKSnOR8ElJDQwloplXMoX1FBQ==" saltValue="261ii3THCXjhqTqDFSp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2020-02-26T01:41:51Z</cp:lastPrinted>
  <dcterms:created xsi:type="dcterms:W3CDTF">2020-02-10T02:02:41Z</dcterms:created>
  <dcterms:modified xsi:type="dcterms:W3CDTF">2020-10-01T08:48:20Z</dcterms:modified>
  <cp:category/>
</cp:coreProperties>
</file>