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1165" windowHeight="9465" tabRatio="7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C35" i="9"/>
  <c r="CO34" i="9"/>
  <c r="BW34" i="9"/>
  <c r="C34" i="9"/>
  <c r="AM34" i="9" l="1"/>
  <c r="AM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<sst xmlns="http://schemas.openxmlformats.org/spreadsheetml/2006/main" count="960" uniqueCount="534">
  <si>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</si>
  <si>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</si>
  <si>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</si>
  <si>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</si>
  <si>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</si>
  <si>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</si>
  <si>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</si>
  <si>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</si>
  <si>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</si>
  <si>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</si>
  <si>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</si>
  <si>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</si>
  <si>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</si>
  <si>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</si>
  <si>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</si>
  <si>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</si>
  <si>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</si>
  <si>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</si>
  <si>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</si>
  <si>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</si>
  <si>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</si>
  <si>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</si>
  <si>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</si>
  <si>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</si>
  <si>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</si>
  <si>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</si>
  <si>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</si>
  <si>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</si>
  <si>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</si>
  <si>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</si>
  <si>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</si>
  <si>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</si>
  <si>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</si>
  <si>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</si>
  <si>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</si>
  <si>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</si>
  <si>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</si>
  <si>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</si>
  <si>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</si>
  <si>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</si>
  <si>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</si>
  <si>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</si>
  <si>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</si>
  <si>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</si>
  <si>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</si>
  <si>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</si>
  <si>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</si>
  <si>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</si>
  <si>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</si>
  <si>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</si>
  <si>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</si>
  <si>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</si>
  <si>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</si>
  <si>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</si>
  <si>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</si>
  <si>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</si>
  <si>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</si>
  <si>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</si>
  <si>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</si>
  <si>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</si>
  <si>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</si>
  <si>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</si>
  <si>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</si>
  <si>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</si>
  <si>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</si>
  <si>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</si>
  <si>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</si>
  <si>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</si>
  <si>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</si>
  <si>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</si>
  <si>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</si>
  <si>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</si>
  <si>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</si>
  <si>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</si>
  <si>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</si>
  <si>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</si>
  <si>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</si>
  <si>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</si>
  <si>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</si>
  <si>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</si>
  <si>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</si>
  <si>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</si>
  <si>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上富良野町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</si>
  <si>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</si>
  <si>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</si>
  <si>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</si>
  <si>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</si>
  <si>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</si>
  <si>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</si>
  <si>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</si>
  <si>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</si>
  <si>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</si>
  <si>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</si>
  <si>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</si>
  <si>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</si>
  <si>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</si>
  <si>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</si>
  <si>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</si>
  <si>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</si>
  <si>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</si>
  <si>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</si>
  <si>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</si>
  <si>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</si>
  <si>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</si>
  <si>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</si>
  <si>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</si>
  <si>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</si>
  <si>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</si>
  <si>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</si>
  <si>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</si>
  <si>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</si>
  <si>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</si>
  <si>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</si>
  <si>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</si>
  <si>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</si>
  <si>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</si>
  <si>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</si>
  <si>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</si>
  <si>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</si>
  <si>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</si>
  <si>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</si>
  <si>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</si>
  <si>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</si>
  <si>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</si>
  <si>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</si>
  <si>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</si>
  <si>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</si>
  <si>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</si>
  <si>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</si>
  <si>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</si>
  <si>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</si>
  <si>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</si>
  <si>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</si>
  <si>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</si>
  <si>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</si>
  <si>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</si>
  <si>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</si>
  <si>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</si>
  <si>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</si>
  <si>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</si>
  <si>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</si>
  <si>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</si>
  <si>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</si>
  <si>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</si>
  <si>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</si>
  <si>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</si>
  <si>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</si>
  <si>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</si>
  <si>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</si>
  <si>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</si>
  <si>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</si>
  <si>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</si>
  <si>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</si>
  <si>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</si>
  <si>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</si>
  <si>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</si>
  <si>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</si>
  <si>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</si>
  <si>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</si>
  <si>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</si>
  <si>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</si>
  <si>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</si>
  <si>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</si>
  <si>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</si>
  <si>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</si>
  <si>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</si>
  <si>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</si>
  <si>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</si>
  <si>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</si>
  <si>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</si>
  <si>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</si>
  <si>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</si>
  <si>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</si>
  <si>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</si>
  <si>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</si>
  <si>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</si>
  <si>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</si>
  <si>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</si>
  <si>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</si>
  <si>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</si>
  <si>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</si>
  <si>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</si>
  <si>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</si>
  <si>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</si>
  <si>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</si>
  <si>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</si>
  <si>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</si>
  <si>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</si>
  <si>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</si>
  <si>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</si>
  <si>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</si>
  <si>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北海道上富良野町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</si>
  <si>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</si>
  <si>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</si>
  <si>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</si>
  <si>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</si>
  <si>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</si>
  <si>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</si>
  <si>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</si>
  <si>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</si>
  <si>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</si>
  <si>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</si>
  <si>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</si>
  <si>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</si>
  <si>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</si>
  <si>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</si>
  <si>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</si>
  <si>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</si>
  <si>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</si>
  <si>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</si>
  <si>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</si>
  <si>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</si>
  <si>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</si>
  <si>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</si>
  <si>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</si>
  <si>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</si>
  <si>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</si>
  <si>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</si>
  <si>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</si>
  <si>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</si>
  <si>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</si>
  <si>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</si>
  <si>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</si>
  <si>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</si>
  <si>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</si>
  <si>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</si>
  <si>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</si>
  <si>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</si>
  <si>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</si>
  <si>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</si>
  <si>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</si>
  <si>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</si>
  <si>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</si>
  <si>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</si>
  <si>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</si>
  <si>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</si>
  <si>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</si>
  <si>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</si>
  <si>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</si>
  <si>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</si>
  <si>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</si>
  <si>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</si>
  <si>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</si>
  <si>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</si>
  <si>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</si>
  <si>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</si>
  <si>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</si>
  <si>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</si>
  <si>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</si>
  <si>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</si>
  <si>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</si>
  <si>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</si>
  <si>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</si>
  <si>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</si>
  <si>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</si>
  <si>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</si>
  <si>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</si>
  <si>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</si>
  <si>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</si>
  <si>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</si>
  <si>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</si>
  <si>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</si>
  <si>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</si>
  <si>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</si>
  <si>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</si>
  <si>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</si>
  <si>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</si>
  <si>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</si>
  <si>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</si>
  <si>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</si>
  <si>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</si>
  <si>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</si>
  <si>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</si>
  <si>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</si>
  <si>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</si>
  <si>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</si>
  <si>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</si>
  <si>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</si>
  <si>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</si>
  <si>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</si>
  <si>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</si>
  <si>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</si>
  <si>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</si>
  <si>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</si>
  <si>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</si>
  <si>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</si>
  <si>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</si>
  <si>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</si>
  <si>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</si>
  <si>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</si>
  <si>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</si>
  <si>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</si>
  <si>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</si>
  <si>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</si>
  <si>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</si>
  <si>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</si>
  <si>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</si>
  <si>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</si>
  <si>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</si>
  <si>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</si>
  <si>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</si>
  <si>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</si>
  <si>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</si>
  <si>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</si>
  <si>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</si>
  <si>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</si>
  <si>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</si>
  <si>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</si>
  <si>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</si>
  <si>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</si>
  <si>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</si>
  <si>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</si>
  <si>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</si>
  <si>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</si>
  <si>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</si>
  <si>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</si>
  <si>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</si>
  <si>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</si>
  <si>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</si>
  <si>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</si>
  <si>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</si>
  <si>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</si>
  <si>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</si>
  <si>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</si>
  <si>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</si>
  <si>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</si>
  <si>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</si>
  <si>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</si>
  <si>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</si>
  <si>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</si>
  <si>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</si>
  <si>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</si>
  <si>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</si>
  <si>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</si>
  <si>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</si>
  <si>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</si>
  <si>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</si>
  <si>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</si>
  <si>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</si>
  <si>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北海道上富良野町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</si>
  <si>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</si>
  <si>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</si>
  <si>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</si>
  <si>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</si>
  <si>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</si>
  <si>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</si>
  <si>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</si>
  <si>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</si>
  <si>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</si>
  <si>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</si>
  <si>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</si>
  <si>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</si>
  <si>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</si>
  <si>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</si>
  <si>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</si>
  <si>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</si>
  <si>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</si>
  <si>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</si>
  <si>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</si>
  <si>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</si>
  <si>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</si>
  <si>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</si>
  <si>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</si>
  <si>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</si>
  <si>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</si>
  <si>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</si>
  <si>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</si>
  <si>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</si>
  <si>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</si>
  <si>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</si>
  <si>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</si>
  <si>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</si>
  <si>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</si>
  <si>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</si>
  <si>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</si>
  <si>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</si>
  <si>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ラベンダーハイツ事業特別会計</t>
    <phoneticPr fontId="5"/>
  </si>
  <si>
    <t>病院事業会計</t>
    <phoneticPr fontId="5"/>
  </si>
  <si>
    <t>法適用企業</t>
    <phoneticPr fontId="5"/>
  </si>
  <si>
    <t>水道事業会計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</si>
  <si>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</si>
  <si>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</si>
  <si>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</si>
  <si>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</si>
  <si>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</si>
  <si>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</si>
  <si>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</si>
  <si>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</si>
  <si>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</si>
  <si>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</si>
  <si>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</si>
  <si>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</si>
  <si>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</si>
  <si>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</si>
  <si>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</si>
  <si>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</si>
  <si>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</si>
  <si>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</si>
  <si>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</si>
  <si>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</si>
  <si>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</si>
  <si>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</si>
  <si>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</si>
  <si>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</si>
  <si>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</si>
  <si>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</si>
  <si>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</si>
  <si>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</si>
  <si>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</si>
  <si>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</si>
  <si>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</si>
  <si>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</si>
  <si>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</si>
  <si>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</si>
  <si>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</si>
  <si>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</si>
  <si>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</si>
  <si>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</si>
  <si>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</si>
  <si>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</si>
  <si>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</si>
  <si>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</si>
  <si>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</si>
  <si>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</si>
  <si>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</si>
  <si>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</si>
  <si>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</si>
  <si>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</si>
  <si>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</si>
  <si>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</si>
  <si>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</si>
  <si>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</si>
  <si>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</si>
  <si>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</si>
  <si>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</si>
  <si>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</si>
  <si>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</si>
  <si>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</si>
  <si>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</si>
  <si>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</si>
  <si>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</si>
  <si>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</si>
  <si>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</si>
  <si>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</si>
  <si>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</si>
  <si>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</si>
  <si>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</si>
  <si>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</si>
  <si>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</si>
  <si>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</si>
  <si>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</si>
  <si>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</si>
  <si>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</si>
  <si>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</si>
  <si>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</si>
  <si>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</si>
  <si>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</si>
  <si>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</si>
  <si>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</si>
  <si>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</si>
  <si>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</si>
  <si>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</si>
  <si>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</si>
  <si>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</si>
  <si>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</si>
  <si>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</si>
  <si>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</si>
  <si>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</si>
  <si>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</si>
  <si>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</si>
  <si>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</si>
  <si>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</si>
  <si>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</si>
  <si>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</si>
  <si>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</si>
  <si>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</si>
  <si>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</si>
  <si>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</si>
  <si>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</si>
  <si>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</si>
  <si>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</si>
  <si>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</si>
  <si>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</si>
  <si>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</si>
  <si>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</si>
  <si>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</si>
  <si>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</si>
  <si>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</si>
  <si>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</si>
  <si>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</si>
  <si>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</si>
  <si>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</si>
  <si>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</si>
  <si>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</si>
  <si>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</si>
  <si>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</si>
  <si>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</si>
  <si>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</si>
  <si>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</si>
  <si>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</si>
  <si>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</si>
  <si>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</si>
  <si>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</si>
  <si>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</si>
  <si>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</si>
  <si>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</si>
  <si>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</si>
  <si>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</si>
  <si>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</si>
  <si>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</si>
  <si>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</si>
  <si>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</si>
  <si>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</si>
  <si>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</si>
  <si>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</si>
  <si>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</si>
  <si>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</si>
  <si>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</si>
  <si>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</si>
  <si>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</si>
  <si>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</si>
  <si>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2.38</t>
  </si>
  <si>
    <t>▲ 1.99</t>
  </si>
  <si>
    <t>ラベンダーハイツ事業特別会計</t>
  </si>
  <si>
    <t>▲ 0.44</t>
  </si>
  <si>
    <t>病院事業会計</t>
  </si>
  <si>
    <t>水道事業会計</t>
  </si>
  <si>
    <t>一般会計</t>
  </si>
  <si>
    <t>介護保険特別会計</t>
  </si>
  <si>
    <t>国民健康保険特別会計</t>
  </si>
  <si>
    <t>公共下水道事業特別会計</t>
  </si>
  <si>
    <t>簡易水道事業特別会計</t>
  </si>
  <si>
    <t>その他会計（赤字）</t>
  </si>
  <si>
    <t>その他会計（黒字）</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</si>
</sst>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78621</c:v>
                </c:pt>
                <c:pt idx="1">
                  <c:v>85973</c:v>
                </c:pt>
                <c:pt idx="2">
                  <c:v>159373</c:v>
                </c:pt>
                <c:pt idx="3">
                  <c:v>282131</c:v>
                </c:pt>
                <c:pt idx="4">
                  <c:v>182791</c:v>
                </c:pt>
              </c:numCache>
            </c:numRef>
          </c:val>
          <c:smooth val="0"/>
        </c:ser>
        <c:dLbls>
          <c:showLegendKey val="0"/>
          <c:showVal val="0"/>
          <c:showCatName val="0"/>
          <c:showSerName val="0"/>
          <c:showPercent val="0"/>
          <c:showBubbleSize val="0"/>
        </c:dLbls>
        <c:marker val="1"/>
        <c:smooth val="0"/>
        <c:axId val="221190784"/>
        <c:axId val="221221632"/>
      </c:lineChart>
      <c:catAx>
        <c:axId val="2211907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221632"/>
        <c:crosses val="autoZero"/>
        <c:auto val="1"/>
        <c:lblAlgn val="ctr"/>
        <c:lblOffset val="100"/>
        <c:tickLblSkip val="1"/>
        <c:tickMarkSkip val="1"/>
        <c:noMultiLvlLbl val="0"/>
      </c:catAx>
      <c:valAx>
        <c:axId val="22122163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190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2.04</c:v>
                </c:pt>
                <c:pt idx="1">
                  <c:v>2.09</c:v>
                </c:pt>
                <c:pt idx="2">
                  <c:v>2.98</c:v>
                </c:pt>
                <c:pt idx="3">
                  <c:v>6.03</c:v>
                </c:pt>
                <c:pt idx="4">
                  <c:v>6.68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13.32</c:v>
                </c:pt>
                <c:pt idx="1">
                  <c:v>11.37</c:v>
                </c:pt>
                <c:pt idx="2">
                  <c:v>12.09</c:v>
                </c:pt>
                <c:pt idx="3">
                  <c:v>12.35</c:v>
                </c:pt>
                <c:pt idx="4">
                  <c:v>12.28</c:v>
                </c:pt>
              </c:numCache>
            </c:numRef>
          </c:val>
        </c:ser>
        <c:dLbls>
          <c:showLegendKey val="0"/>
          <c:showVal val="0"/>
          <c:showCatName val="0"/>
          <c:showSerName val="0"/>
          <c:showPercent val="0"/>
          <c:showBubbleSize val="0"/>
        </c:dLbls>
        <c:gapWidth val="250"/>
        <c:overlap val="100"/>
        <c:axId val="258424192"/>
        <c:axId val="258438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-2.38</c:v>
                </c:pt>
                <c:pt idx="1">
                  <c:v>-1.99</c:v>
                </c:pt>
                <c:pt idx="2">
                  <c:v>1.6</c:v>
                </c:pt>
                <c:pt idx="3">
                  <c:v>3</c:v>
                </c:pt>
                <c:pt idx="4">
                  <c:v>0.69</c:v>
                </c:pt>
              </c:numCache>
            </c:numRef>
          </c:val>
          <c:smooth val="0"/>
        </c:ser>
        <c:dLbls>
          <c:showLegendKey val="0"/>
          <c:showVal val="0"/>
          <c:showCatName val="0"/>
          <c:showSerName val="0"/>
          <c:showPercent val="0"/>
          <c:showBubbleSize val="0"/>
        </c:dLbls>
        <c:marker val="1"/>
        <c:smooth val="0"/>
        <c:axId val="258424192"/>
        <c:axId val="258438656"/>
      </c:lineChart>
      <c:catAx>
        <c:axId val="25842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8438656"/>
        <c:crosses val="autoZero"/>
        <c:auto val="1"/>
        <c:lblAlgn val="ctr"/>
        <c:lblOffset val="100"/>
        <c:tickLblSkip val="1"/>
        <c:tickMarkSkip val="1"/>
        <c:noMultiLvlLbl val="0"/>
      </c:catAx>
      <c:valAx>
        <c:axId val="25843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842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0.03</c:v>
                </c:pt>
                <c:pt idx="4">
                  <c:v>#N/A</c:v>
                </c:pt>
                <c:pt idx="5">
                  <c:v>0.01</c:v>
                </c:pt>
                <c:pt idx="6">
                  <c:v>#N/A</c:v>
                </c:pt>
                <c:pt idx="7">
                  <c:v>0.01</c:v>
                </c:pt>
                <c:pt idx="8">
                  <c:v>#N/A</c:v>
                </c:pt>
                <c:pt idx="9">
                  <c:v>0.01</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0.03</c:v>
                </c:pt>
                <c:pt idx="4">
                  <c:v>#N/A</c:v>
                </c:pt>
                <c:pt idx="5">
                  <c:v>0.03</c:v>
                </c:pt>
                <c:pt idx="6">
                  <c:v>#N/A</c:v>
                </c:pt>
                <c:pt idx="7">
                  <c:v>0.04</c:v>
                </c:pt>
                <c:pt idx="8">
                  <c:v>#N/A</c:v>
                </c:pt>
                <c:pt idx="9">
                  <c:v>7.0000000000000007E-2</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1.87</c:v>
                </c:pt>
                <c:pt idx="2">
                  <c:v>#N/A</c:v>
                </c:pt>
                <c:pt idx="3">
                  <c:v>1.1399999999999999</c:v>
                </c:pt>
                <c:pt idx="4">
                  <c:v>#N/A</c:v>
                </c:pt>
                <c:pt idx="5">
                  <c:v>0.02</c:v>
                </c:pt>
                <c:pt idx="6">
                  <c:v>#N/A</c:v>
                </c:pt>
                <c:pt idx="7">
                  <c:v>0.26</c:v>
                </c:pt>
                <c:pt idx="8">
                  <c:v>#N/A</c:v>
                </c:pt>
                <c:pt idx="9">
                  <c:v>0.48</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0.53</c:v>
                </c:pt>
                <c:pt idx="2">
                  <c:v>#N/A</c:v>
                </c:pt>
                <c:pt idx="3">
                  <c:v>0.2</c:v>
                </c:pt>
                <c:pt idx="4">
                  <c:v>#N/A</c:v>
                </c:pt>
                <c:pt idx="5">
                  <c:v>0.35</c:v>
                </c:pt>
                <c:pt idx="6">
                  <c:v>#N/A</c:v>
                </c:pt>
                <c:pt idx="7">
                  <c:v>0.4</c:v>
                </c:pt>
                <c:pt idx="8">
                  <c:v>#N/A</c:v>
                </c:pt>
                <c:pt idx="9">
                  <c:v>0.54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2.0299999999999998</c:v>
                </c:pt>
                <c:pt idx="2">
                  <c:v>#N/A</c:v>
                </c:pt>
                <c:pt idx="3">
                  <c:v>2.09</c:v>
                </c:pt>
                <c:pt idx="4">
                  <c:v>#N/A</c:v>
                </c:pt>
                <c:pt idx="5">
                  <c:v>2.98</c:v>
                </c:pt>
                <c:pt idx="6">
                  <c:v>#N/A</c:v>
                </c:pt>
                <c:pt idx="7">
                  <c:v>6.02</c:v>
                </c:pt>
                <c:pt idx="8">
                  <c:v>#N/A</c:v>
                </c:pt>
                <c:pt idx="9">
                  <c:v>6.67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5.13</c:v>
                </c:pt>
                <c:pt idx="2">
                  <c:v>#N/A</c:v>
                </c:pt>
                <c:pt idx="3">
                  <c:v>5.49</c:v>
                </c:pt>
                <c:pt idx="4">
                  <c:v>#N/A</c:v>
                </c:pt>
                <c:pt idx="5">
                  <c:v>5.89</c:v>
                </c:pt>
                <c:pt idx="6">
                  <c:v>#N/A</c:v>
                </c:pt>
                <c:pt idx="7">
                  <c:v>6.41</c:v>
                </c:pt>
                <c:pt idx="8">
                  <c:v>#N/A</c:v>
                </c:pt>
                <c:pt idx="9">
                  <c:v>6.76</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6.32</c:v>
                </c:pt>
                <c:pt idx="2">
                  <c:v>#N/A</c:v>
                </c:pt>
                <c:pt idx="3">
                  <c:v>7.74</c:v>
                </c:pt>
                <c:pt idx="4">
                  <c:v>#N/A</c:v>
                </c:pt>
                <c:pt idx="5">
                  <c:v>8.02</c:v>
                </c:pt>
                <c:pt idx="6">
                  <c:v>#N/A</c:v>
                </c:pt>
                <c:pt idx="7">
                  <c:v>7.73</c:v>
                </c:pt>
                <c:pt idx="8">
                  <c:v>#N/A</c:v>
                </c:pt>
                <c:pt idx="9">
                  <c:v>7.62</c:v>
                </c:pt>
              </c:numCache>
            </c:numRef>
          </c:val>
        </c:ser>
        <c:ser>
          <c:idx val="9"/>
          <c:order val="9"/>
          <c:tx>
            <c:strRef>
              <c:f>データシート!$A$36</c:f>
              <c:strCache>
                <c:ptCount val="1"/>
                <c:pt idx="0">
                  <c:v>ラベンダーハイツ事業特別会計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0.39</c:v>
                </c:pt>
                <c:pt idx="2">
                  <c:v>#N/A</c:v>
                </c:pt>
                <c:pt idx="3">
                  <c:v>0.39</c:v>
                </c:pt>
                <c:pt idx="4">
                  <c:v>#N/A</c:v>
                </c:pt>
                <c:pt idx="5">
                  <c:v>0.35</c:v>
                </c:pt>
                <c:pt idx="6">
                  <c:v>#N/A</c:v>
                </c:pt>
                <c:pt idx="7">
                  <c:v>0.11</c:v>
                </c:pt>
                <c:pt idx="8">
                  <c:v>0.44</c:v>
                </c:pt>
                <c:pt idx="9">
                  <c:v>#N/A</c:v>
                </c:pt>
              </c:numCache>
            </c:numRef>
          </c:val>
        </c:ser>
        <c:dLbls>
          <c:showLegendKey val="0"/>
          <c:showVal val="0"/>
          <c:showCatName val="0"/>
          <c:showSerName val="0"/>
          <c:showPercent val="0"/>
          <c:showBubbleSize val="0"/>
        </c:dLbls>
        <c:gapWidth val="150"/>
        <c:overlap val="100"/>
        <c:axId val="226868224"/>
        <c:axId val="226878208"/>
      </c:barChart>
      <c:catAx>
        <c:axId val="22686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878208"/>
        <c:crosses val="autoZero"/>
        <c:auto val="1"/>
        <c:lblAlgn val="ctr"/>
        <c:lblOffset val="100"/>
        <c:tickLblSkip val="1"/>
        <c:tickMarkSkip val="1"/>
        <c:noMultiLvlLbl val="0"/>
      </c:catAx>
      <c:valAx>
        <c:axId val="226878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868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681</c:v>
                </c:pt>
                <c:pt idx="5">
                  <c:v>701</c:v>
                </c:pt>
                <c:pt idx="8">
                  <c:v>689</c:v>
                </c:pt>
                <c:pt idx="11">
                  <c:v>705</c:v>
                </c:pt>
                <c:pt idx="14">
                  <c:v>690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133</c:v>
                </c:pt>
                <c:pt idx="3">
                  <c:v>131</c:v>
                </c:pt>
                <c:pt idx="6">
                  <c:v>168</c:v>
                </c:pt>
                <c:pt idx="9">
                  <c:v>125</c:v>
                </c:pt>
                <c:pt idx="12">
                  <c:v>124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65</c:v>
                </c:pt>
                <c:pt idx="3">
                  <c:v>64</c:v>
                </c:pt>
                <c:pt idx="6">
                  <c:v>63</c:v>
                </c:pt>
                <c:pt idx="9">
                  <c:v>57</c:v>
                </c:pt>
                <c:pt idx="12">
                  <c:v>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141</c:v>
                </c:pt>
                <c:pt idx="3">
                  <c:v>151</c:v>
                </c:pt>
                <c:pt idx="6">
                  <c:v>161</c:v>
                </c:pt>
                <c:pt idx="9">
                  <c:v>169</c:v>
                </c:pt>
                <c:pt idx="12">
                  <c:v>163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939</c:v>
                </c:pt>
                <c:pt idx="3">
                  <c:v>932</c:v>
                </c:pt>
                <c:pt idx="6">
                  <c:v>894</c:v>
                </c:pt>
                <c:pt idx="9">
                  <c:v>755</c:v>
                </c:pt>
                <c:pt idx="12">
                  <c:v>751</c:v>
                </c:pt>
              </c:numCache>
            </c:numRef>
          </c:val>
        </c:ser>
        <c:dLbls>
          <c:showLegendKey val="0"/>
          <c:showVal val="0"/>
          <c:showCatName val="0"/>
          <c:showSerName val="0"/>
          <c:showPercent val="0"/>
          <c:showBubbleSize val="0"/>
        </c:dLbls>
        <c:gapWidth val="100"/>
        <c:overlap val="100"/>
        <c:axId val="259177088"/>
        <c:axId val="259187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597</c:v>
                </c:pt>
                <c:pt idx="2">
                  <c:v>#N/A</c:v>
                </c:pt>
                <c:pt idx="3">
                  <c:v>#N/A</c:v>
                </c:pt>
                <c:pt idx="4">
                  <c:v>577</c:v>
                </c:pt>
                <c:pt idx="5">
                  <c:v>#N/A</c:v>
                </c:pt>
                <c:pt idx="6">
                  <c:v>#N/A</c:v>
                </c:pt>
                <c:pt idx="7">
                  <c:v>597</c:v>
                </c:pt>
                <c:pt idx="8">
                  <c:v>#N/A</c:v>
                </c:pt>
                <c:pt idx="9">
                  <c:v>#N/A</c:v>
                </c:pt>
                <c:pt idx="10">
                  <c:v>401</c:v>
                </c:pt>
                <c:pt idx="11">
                  <c:v>#N/A</c:v>
                </c:pt>
                <c:pt idx="12">
                  <c:v>#N/A</c:v>
                </c:pt>
                <c:pt idx="13">
                  <c:v>402</c:v>
                </c:pt>
                <c:pt idx="14">
                  <c:v>#N/A</c:v>
                </c:pt>
              </c:numCache>
            </c:numRef>
          </c:val>
          <c:smooth val="0"/>
        </c:ser>
        <c:dLbls>
          <c:showLegendKey val="0"/>
          <c:showVal val="0"/>
          <c:showCatName val="0"/>
          <c:showSerName val="0"/>
          <c:showPercent val="0"/>
          <c:showBubbleSize val="0"/>
        </c:dLbls>
        <c:marker val="1"/>
        <c:smooth val="0"/>
        <c:axId val="259177088"/>
        <c:axId val="259187456"/>
      </c:lineChart>
      <c:catAx>
        <c:axId val="25917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9187456"/>
        <c:crosses val="autoZero"/>
        <c:auto val="1"/>
        <c:lblAlgn val="ctr"/>
        <c:lblOffset val="100"/>
        <c:tickLblSkip val="1"/>
        <c:tickMarkSkip val="1"/>
        <c:noMultiLvlLbl val="0"/>
      </c:catAx>
      <c:valAx>
        <c:axId val="259187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17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6447</c:v>
                </c:pt>
                <c:pt idx="5">
                  <c:v>6373</c:v>
                </c:pt>
                <c:pt idx="8">
                  <c:v>6348</c:v>
                </c:pt>
                <c:pt idx="11">
                  <c:v>6551</c:v>
                </c:pt>
                <c:pt idx="14">
                  <c:v>6493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808</c:v>
                </c:pt>
                <c:pt idx="5">
                  <c:v>756</c:v>
                </c:pt>
                <c:pt idx="8">
                  <c:v>733</c:v>
                </c:pt>
                <c:pt idx="11">
                  <c:v>736</c:v>
                </c:pt>
                <c:pt idx="14">
                  <c:v>874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2366</c:v>
                </c:pt>
                <c:pt idx="5">
                  <c:v>2318</c:v>
                </c:pt>
                <c:pt idx="8">
                  <c:v>2291</c:v>
                </c:pt>
                <c:pt idx="11">
                  <c:v>2242</c:v>
                </c:pt>
                <c:pt idx="14">
                  <c:v>2325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1382</c:v>
                </c:pt>
                <c:pt idx="3">
                  <c:v>1336</c:v>
                </c:pt>
                <c:pt idx="6">
                  <c:v>1246</c:v>
                </c:pt>
                <c:pt idx="9">
                  <c:v>1129</c:v>
                </c:pt>
                <c:pt idx="12">
                  <c:v>1060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302</c:v>
                </c:pt>
                <c:pt idx="3">
                  <c:v>243</c:v>
                </c:pt>
                <c:pt idx="6">
                  <c:v>187</c:v>
                </c:pt>
                <c:pt idx="9">
                  <c:v>200</c:v>
                </c:pt>
                <c:pt idx="12">
                  <c:v>150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2316</c:v>
                </c:pt>
                <c:pt idx="3">
                  <c:v>2353</c:v>
                </c:pt>
                <c:pt idx="6">
                  <c:v>2345</c:v>
                </c:pt>
                <c:pt idx="9">
                  <c:v>2350</c:v>
                </c:pt>
                <c:pt idx="12">
                  <c:v>2237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789</c:v>
                </c:pt>
                <c:pt idx="3">
                  <c:v>659</c:v>
                </c:pt>
                <c:pt idx="6">
                  <c:v>491</c:v>
                </c:pt>
                <c:pt idx="9">
                  <c:v>365</c:v>
                </c:pt>
                <c:pt idx="12">
                  <c:v>241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7464</c:v>
                </c:pt>
                <c:pt idx="3">
                  <c:v>7200</c:v>
                </c:pt>
                <c:pt idx="6">
                  <c:v>7194</c:v>
                </c:pt>
                <c:pt idx="9">
                  <c:v>7952</c:v>
                </c:pt>
                <c:pt idx="12">
                  <c:v>8172</c:v>
                </c:pt>
              </c:numCache>
            </c:numRef>
          </c:val>
        </c:ser>
        <c:dLbls>
          <c:showLegendKey val="0"/>
          <c:showVal val="0"/>
          <c:showCatName val="0"/>
          <c:showSerName val="0"/>
          <c:showPercent val="0"/>
          <c:showBubbleSize val="0"/>
        </c:dLbls>
        <c:gapWidth val="100"/>
        <c:overlap val="100"/>
        <c:axId val="259752704"/>
        <c:axId val="259754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2631</c:v>
                </c:pt>
                <c:pt idx="2">
                  <c:v>#N/A</c:v>
                </c:pt>
                <c:pt idx="3">
                  <c:v>#N/A</c:v>
                </c:pt>
                <c:pt idx="4">
                  <c:v>2344</c:v>
                </c:pt>
                <c:pt idx="5">
                  <c:v>#N/A</c:v>
                </c:pt>
                <c:pt idx="6">
                  <c:v>#N/A</c:v>
                </c:pt>
                <c:pt idx="7">
                  <c:v>2092</c:v>
                </c:pt>
                <c:pt idx="8">
                  <c:v>#N/A</c:v>
                </c:pt>
                <c:pt idx="9">
                  <c:v>#N/A</c:v>
                </c:pt>
                <c:pt idx="10">
                  <c:v>2468</c:v>
                </c:pt>
                <c:pt idx="11">
                  <c:v>#N/A</c:v>
                </c:pt>
                <c:pt idx="12">
                  <c:v>#N/A</c:v>
                </c:pt>
                <c:pt idx="13">
                  <c:v>2168</c:v>
                </c:pt>
                <c:pt idx="14">
                  <c:v>#N/A</c:v>
                </c:pt>
              </c:numCache>
            </c:numRef>
          </c:val>
          <c:smooth val="0"/>
        </c:ser>
        <c:dLbls>
          <c:showLegendKey val="0"/>
          <c:showVal val="0"/>
          <c:showCatName val="0"/>
          <c:showSerName val="0"/>
          <c:showPercent val="0"/>
          <c:showBubbleSize val="0"/>
        </c:dLbls>
        <c:marker val="1"/>
        <c:smooth val="0"/>
        <c:axId val="259752704"/>
        <c:axId val="259754624"/>
      </c:lineChart>
      <c:catAx>
        <c:axId val="25975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9754624"/>
        <c:crosses val="autoZero"/>
        <c:auto val="1"/>
        <c:lblAlgn val="ctr"/>
        <c:lblOffset val="100"/>
        <c:tickLblSkip val="1"/>
        <c:tickMarkSkip val="1"/>
        <c:noMultiLvlLbl val="0"/>
      </c:catAx>
      <c:valAx>
        <c:axId val="25975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75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■元利償還金・・・一般会計、企業会計における元利償還金が減少して推移している。</a:t>
          </a:r>
          <a:r>
            <a:rPr lang="ja-JP" altLang="ja-JP" sz="1100">
              <a:solidFill>
                <a:schemeClr val="dk1"/>
              </a:solidFill>
              <a:effectLst/>
              <a:latin typeface="+mn-lt"/>
              <a:ea typeface="+mn-ea"/>
              <a:cs typeface="+mn-cs"/>
            </a:rPr>
            <a:t>近年の投資的事業抑制による起債発行額の抑制と、過去に発行した大規模起債の償還完了に伴い、減少傾向にあるが、大型公共整備事業の実施により今後緩やかに上昇する見込みである。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公営企業債の元利償還金に対する繰入・・・近年の起債発行抑制や償還完了等による公営企業債の元利償還金の減少に伴いほぼ横ばい傾向で推移している。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■組合等が起こした地方債の元利償還金に対する負担金等・・・ほぼ同水準で推移している。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■債務負担行為に基づく支出額・・・減少傾向で推移している。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■算入公債費等・・・算入公債費等についてはほぼ同水準で推移している。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■実質公債費比率の分子・・・上記等の要因により減少傾向で推移している。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■一般会計等に係る地方債の現在高・・・起債の新規発行を抑制してきたが、</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年度からの学校建替えや公営住宅などの</a:t>
          </a:r>
          <a:r>
            <a:rPr lang="ja-JP" altLang="ja-JP" sz="1100">
              <a:solidFill>
                <a:schemeClr val="dk1"/>
              </a:solidFill>
              <a:effectLst/>
              <a:latin typeface="+mn-lt"/>
              <a:ea typeface="+mn-ea"/>
              <a:cs typeface="+mn-cs"/>
            </a:rPr>
            <a:t>大型公共整備事業の実施により上昇してきている。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■債務負担行為に基づく支出予定額・・・近年、新たな事業を行っていないことから年々減少している。</a:t>
          </a:r>
          <a:endParaRPr lang="ja-JP" altLang="ja-JP" sz="1400">
            <a:effectLst/>
          </a:endParaRPr>
        </a:p>
        <a:p>
          <a:pPr rtl="0"/>
          <a:r>
            <a:rPr lang="ja-JP" altLang="ja-JP" sz="1100" b="0" i="0" baseline="0">
              <a:solidFill>
                <a:schemeClr val="dk1"/>
              </a:solidFill>
              <a:effectLst/>
              <a:latin typeface="+mn-lt"/>
              <a:ea typeface="+mn-ea"/>
              <a:cs typeface="+mn-cs"/>
            </a:rPr>
            <a:t>■公営企業債の元利償還金に対する繰入金・・・下水道事業特別会計などの影響が大きいが、投資事業等を計画的に行うことにより新規起債発行を抑制するなどして全体で横ばいから微減で推移している。</a:t>
          </a:r>
          <a:endParaRPr lang="ja-JP" altLang="ja-JP" sz="1400">
            <a:effectLst/>
          </a:endParaRPr>
        </a:p>
        <a:p>
          <a:pPr rtl="0"/>
          <a:r>
            <a:rPr lang="ja-JP" altLang="ja-JP" sz="1100" b="0" i="0" baseline="0">
              <a:solidFill>
                <a:schemeClr val="dk1"/>
              </a:solidFill>
              <a:effectLst/>
              <a:latin typeface="+mn-lt"/>
              <a:ea typeface="+mn-ea"/>
              <a:cs typeface="+mn-cs"/>
            </a:rPr>
            <a:t>■組合等負担金等見込額・・・主に富良野広域連合の負担金であり、新たな設備投資等を行わない限り年々微減傾向となっている。</a:t>
          </a:r>
          <a:endParaRPr lang="ja-JP" altLang="ja-JP" sz="1400">
            <a:effectLst/>
          </a:endParaRPr>
        </a:p>
        <a:p>
          <a:pPr rtl="0"/>
          <a:r>
            <a:rPr lang="ja-JP" altLang="ja-JP" sz="1100" b="0" i="0" baseline="0">
              <a:solidFill>
                <a:schemeClr val="dk1"/>
              </a:solidFill>
              <a:effectLst/>
              <a:latin typeface="+mn-lt"/>
              <a:ea typeface="+mn-ea"/>
              <a:cs typeface="+mn-cs"/>
            </a:rPr>
            <a:t>■退職手当負担見込額・・・職員適正化計画に基づく職員採用等を行っており、退職者とのバランス等からみてほぼ横ばいで推移している。</a:t>
          </a:r>
          <a:endParaRPr lang="ja-JP" altLang="ja-JP" sz="1400">
            <a:effectLst/>
          </a:endParaRPr>
        </a:p>
        <a:p>
          <a:pPr rtl="0"/>
          <a:r>
            <a:rPr lang="ja-JP" altLang="ja-JP" sz="1100" b="0" i="0" baseline="0">
              <a:solidFill>
                <a:schemeClr val="dk1"/>
              </a:solidFill>
              <a:effectLst/>
              <a:latin typeface="+mn-lt"/>
              <a:ea typeface="+mn-ea"/>
              <a:cs typeface="+mn-cs"/>
            </a:rPr>
            <a:t>■充当可能基金・・予定される大型公共事業に向け積立てを行い、一定の基金残高を保っている。</a:t>
          </a:r>
          <a:endParaRPr lang="ja-JP" altLang="ja-JP" sz="1400">
            <a:effectLst/>
          </a:endParaRPr>
        </a:p>
        <a:p>
          <a:pPr rtl="0"/>
          <a:r>
            <a:rPr lang="ja-JP" altLang="ja-JP" sz="1100" b="0" i="0" baseline="0">
              <a:solidFill>
                <a:schemeClr val="dk1"/>
              </a:solidFill>
              <a:effectLst/>
              <a:latin typeface="+mn-lt"/>
              <a:ea typeface="+mn-ea"/>
              <a:cs typeface="+mn-cs"/>
            </a:rPr>
            <a:t>■充当可能特定歳入・・・町営住宅使用料であり、大規模修繕等の完了により政策空家等が発生するため増減がある。</a:t>
          </a:r>
          <a:endParaRPr lang="ja-JP" altLang="ja-JP" sz="1400">
            <a:effectLst/>
          </a:endParaRPr>
        </a:p>
        <a:p>
          <a:pPr rtl="0"/>
          <a:r>
            <a:rPr lang="ja-JP" altLang="ja-JP" sz="1100" b="0" i="0" baseline="0">
              <a:solidFill>
                <a:schemeClr val="dk1"/>
              </a:solidFill>
              <a:effectLst/>
              <a:latin typeface="+mn-lt"/>
              <a:ea typeface="+mn-ea"/>
              <a:cs typeface="+mn-cs"/>
            </a:rPr>
            <a:t>■基準財政需要額算入見込額・・・起債の新規発行を抑制してきていることから年々減少してきている。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北海道上富良野町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11,140
11,113
237.10
8,169,232
7,849,676
285,043
4,268,454
8,171,632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59.6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本年度も類似団体平均と同等程度の水準で推移しているが、これは従来から取り組んでいる行財政改革による成果が要因としてあげられる。</a:t>
          </a:r>
          <a:endParaRPr lang="ja-JP" altLang="ja-JP" sz="1400">
            <a:effectLst/>
          </a:endParaRPr>
        </a:p>
        <a:p>
          <a:r>
            <a:rPr lang="ja-JP" altLang="ja-JP" sz="1100" b="0" i="0" baseline="0">
              <a:solidFill>
                <a:schemeClr val="dk1"/>
              </a:solidFill>
              <a:effectLst/>
              <a:latin typeface="+mn-lt"/>
              <a:ea typeface="+mn-ea"/>
              <a:cs typeface="+mn-cs"/>
            </a:rPr>
            <a:t>　集中改革プランに基づき、定員管理・給与の適正化（</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減）等による歳出削減を達成するなど財政調整のための基金に頼ることのない財政運営に努めてきた。</a:t>
          </a:r>
          <a:endParaRPr lang="ja-JP" altLang="ja-JP" sz="1400">
            <a:effectLst/>
          </a:endParaRPr>
        </a:p>
        <a:p>
          <a:r>
            <a:rPr lang="ja-JP" altLang="ja-JP" sz="1100" b="0" i="0" baseline="0">
              <a:solidFill>
                <a:schemeClr val="dk1"/>
              </a:solidFill>
              <a:effectLst/>
              <a:latin typeface="+mn-lt"/>
              <a:ea typeface="+mn-ea"/>
              <a:cs typeface="+mn-cs"/>
            </a:rPr>
            <a:t>今後についても「町政運営改善プラン」に基づき更なる財政の健全化を図</a:t>
          </a:r>
          <a:r>
            <a:rPr lang="ja-JP" altLang="en-US" sz="1100" b="0" i="0" baseline="0">
              <a:solidFill>
                <a:schemeClr val="dk1"/>
              </a:solidFill>
              <a:effectLst/>
              <a:latin typeface="+mn-lt"/>
              <a:ea typeface="+mn-ea"/>
              <a:cs typeface="+mn-cs"/>
            </a:rPr>
            <a:t>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152702</xdr:rowOff>
    </xdr:from>
    <xdr:to>
      <xdr:col>7</xdr:col>
      <xdr:colOff>152400</xdr:colOff>
      <xdr:row>43</xdr:row>
      <xdr:rowOff>164193</xdr:rowOff>
    </xdr:to>
    <xdr:cxnSp macro="">
      <xdr:nvCxnSpPr>
        <xdr:cNvPr id="69" name="直線コネクタ 68"/>
        <xdr:cNvCxnSpPr/>
      </xdr:nvCxnSpPr>
      <xdr:spPr>
        <a:xfrm flipV="1">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44</xdr:row>
      <xdr:rowOff>4233</xdr:rowOff>
    </xdr:to>
    <xdr:cxnSp macro="">
      <xdr:nvCxnSpPr>
        <xdr:cNvPr id="75" name="直線コネクタ 74"/>
        <xdr:cNvCxnSpPr/>
      </xdr:nvCxnSpPr>
      <xdr:spPr>
        <a:xfrm flipV="1">
          <a:off x="2336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4233</xdr:rowOff>
    </xdr:to>
    <xdr:cxnSp macro="">
      <xdr:nvCxnSpPr>
        <xdr:cNvPr id="78" name="直線コネクタ 77"/>
        <xdr:cNvCxnSpPr/>
      </xdr:nvCxnSpPr>
      <xdr:spPr>
        <a:xfrm>
          <a:off x="1447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88" name="円/楕円 87"/>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169229</xdr:rowOff>
    </xdr:from>
    <xdr:ext cx="762000" cy="259045"/>
    <xdr:sp macro="" textlink="">
      <xdr:nvSpPr>
        <xdr:cNvPr id="89"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4" name="円/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行財政改革の推進により経常経費の削減に努めてきております。</a:t>
          </a:r>
          <a:endParaRPr lang="ja-JP" altLang="ja-JP" sz="1400">
            <a:effectLst/>
          </a:endParaRPr>
        </a:p>
        <a:p>
          <a:r>
            <a:rPr lang="ja-JP" altLang="ja-JP" sz="1100" b="0" i="0" baseline="0">
              <a:solidFill>
                <a:schemeClr val="dk1"/>
              </a:solidFill>
              <a:effectLst/>
              <a:latin typeface="+mn-lt"/>
              <a:ea typeface="+mn-ea"/>
              <a:cs typeface="+mn-cs"/>
            </a:rPr>
            <a:t>　扶助費や後期高齢者医療広域連合への負担金の増など増加の要因はありますが、公債費の減により昨年度より</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84.3%</a:t>
          </a:r>
          <a:r>
            <a:rPr lang="ja-JP" altLang="ja-JP" sz="1100" b="0" i="0" baseline="0">
              <a:solidFill>
                <a:schemeClr val="dk1"/>
              </a:solidFill>
              <a:effectLst/>
              <a:latin typeface="+mn-lt"/>
              <a:ea typeface="+mn-ea"/>
              <a:cs typeface="+mn-cs"/>
            </a:rPr>
            <a:t>となっている。</a:t>
          </a:r>
          <a:endParaRPr lang="ja-JP" altLang="ja-JP" sz="1400">
            <a:effectLst/>
          </a:endParaRPr>
        </a:p>
        <a:p>
          <a:r>
            <a:rPr lang="ja-JP" altLang="ja-JP" sz="1100" b="0" i="0" baseline="0">
              <a:solidFill>
                <a:schemeClr val="dk1"/>
              </a:solidFill>
              <a:effectLst/>
              <a:latin typeface="+mn-lt"/>
              <a:ea typeface="+mn-ea"/>
              <a:cs typeface="+mn-cs"/>
            </a:rPr>
            <a:t>　公債費については、投資的事業の抑制などから平成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年度をピークに減少してきていたが、学校施設の改修事業や公営住宅建替により今後の公債費増加が見込まれます。</a:t>
          </a:r>
          <a:endParaRPr lang="ja-JP" altLang="ja-JP" sz="1400">
            <a:effectLst/>
          </a:endParaRPr>
        </a:p>
        <a:p>
          <a:r>
            <a:rPr lang="ja-JP" altLang="ja-JP" sz="1100" b="0" i="0" baseline="0">
              <a:solidFill>
                <a:schemeClr val="dk1"/>
              </a:solidFill>
              <a:effectLst/>
              <a:latin typeface="+mn-lt"/>
              <a:ea typeface="+mn-ea"/>
              <a:cs typeface="+mn-cs"/>
            </a:rPr>
            <a:t>　更なる行財政改革の確実な推進により全ての事務事業について評価し見直しを進めるなど、経常経費の削減に努めていく。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131318</xdr:rowOff>
    </xdr:from>
    <xdr:to>
      <xdr:col>7</xdr:col>
      <xdr:colOff>152400</xdr:colOff>
      <xdr:row>63</xdr:row>
      <xdr:rowOff>32258</xdr:rowOff>
    </xdr:to>
    <xdr:cxnSp macro="">
      <xdr:nvCxnSpPr>
        <xdr:cNvPr id="130" name="直線コネクタ 129"/>
        <xdr:cNvCxnSpPr/>
      </xdr:nvCxnSpPr>
      <xdr:spPr>
        <a:xfrm flipV="1">
          <a:off x="4114800" y="1076121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144289</xdr:rowOff>
    </xdr:from>
    <xdr:ext cx="762000" cy="259045"/>
    <xdr:sp macro="" textlink="">
      <xdr:nvSpPr>
        <xdr:cNvPr id="131" name="財政構造の弾力性平均値テキスト"/>
        <xdr:cNvSpPr txBox="1"/>
      </xdr:nvSpPr>
      <xdr:spPr>
        <a:xfrm>
          <a:off x="5041900" y="1077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32258</xdr:rowOff>
    </xdr:from>
    <xdr:to>
      <xdr:col>6</xdr:col>
      <xdr:colOff>0</xdr:colOff>
      <xdr:row>63</xdr:row>
      <xdr:rowOff>123952</xdr:rowOff>
    </xdr:to>
    <xdr:cxnSp macro="">
      <xdr:nvCxnSpPr>
        <xdr:cNvPr id="133" name="直線コネクタ 132"/>
        <xdr:cNvCxnSpPr/>
      </xdr:nvCxnSpPr>
      <xdr:spPr>
        <a:xfrm flipV="1">
          <a:off x="3225800" y="1083360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120921</xdr:rowOff>
    </xdr:from>
    <xdr:ext cx="736600" cy="259045"/>
    <xdr:sp macro="" textlink="">
      <xdr:nvSpPr>
        <xdr:cNvPr id="135" name="テキスト ボックス 134"/>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17780</xdr:rowOff>
    </xdr:from>
    <xdr:to>
      <xdr:col>4</xdr:col>
      <xdr:colOff>482600</xdr:colOff>
      <xdr:row>63</xdr:row>
      <xdr:rowOff>123952</xdr:rowOff>
    </xdr:to>
    <xdr:cxnSp macro="">
      <xdr:nvCxnSpPr>
        <xdr:cNvPr id="136" name="直線コネクタ 135"/>
        <xdr:cNvCxnSpPr/>
      </xdr:nvCxnSpPr>
      <xdr:spPr>
        <a:xfrm>
          <a:off x="2336800" y="1081913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38" name="テキスト ボックス 137"/>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160274</xdr:rowOff>
    </xdr:from>
    <xdr:to>
      <xdr:col>3</xdr:col>
      <xdr:colOff>279400</xdr:colOff>
      <xdr:row>63</xdr:row>
      <xdr:rowOff>17780</xdr:rowOff>
    </xdr:to>
    <xdr:cxnSp macro="">
      <xdr:nvCxnSpPr>
        <xdr:cNvPr id="139" name="直線コネクタ 138"/>
        <xdr:cNvCxnSpPr/>
      </xdr:nvCxnSpPr>
      <xdr:spPr>
        <a:xfrm>
          <a:off x="1447800" y="1079017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1" name="テキスト ボックス 140"/>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82313</xdr:rowOff>
    </xdr:from>
    <xdr:ext cx="762000" cy="259045"/>
    <xdr:sp macro="" textlink="">
      <xdr:nvSpPr>
        <xdr:cNvPr id="143" name="テキスト ボックス 142"/>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80518</xdr:rowOff>
    </xdr:from>
    <xdr:to>
      <xdr:col>7</xdr:col>
      <xdr:colOff>203200</xdr:colOff>
      <xdr:row>63</xdr:row>
      <xdr:rowOff>10668</xdr:rowOff>
    </xdr:to>
    <xdr:sp macro="" textlink="">
      <xdr:nvSpPr>
        <xdr:cNvPr id="149" name="円/楕円 148"/>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97045</xdr:rowOff>
    </xdr:from>
    <xdr:ext cx="762000" cy="259045"/>
    <xdr:sp macro="" textlink="">
      <xdr:nvSpPr>
        <xdr:cNvPr id="150" name="財政構造の弾力性該当値テキスト"/>
        <xdr:cNvSpPr txBox="1"/>
      </xdr:nvSpPr>
      <xdr:spPr>
        <a:xfrm>
          <a:off x="50419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152908</xdr:rowOff>
    </xdr:from>
    <xdr:to>
      <xdr:col>6</xdr:col>
      <xdr:colOff>50800</xdr:colOff>
      <xdr:row>63</xdr:row>
      <xdr:rowOff>83058</xdr:rowOff>
    </xdr:to>
    <xdr:sp macro="" textlink="">
      <xdr:nvSpPr>
        <xdr:cNvPr id="151" name="円/楕円 150"/>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93235</xdr:rowOff>
    </xdr:from>
    <xdr:ext cx="736600" cy="259045"/>
    <xdr:sp macro="" textlink="">
      <xdr:nvSpPr>
        <xdr:cNvPr id="152" name="テキスト ボックス 151"/>
        <xdr:cNvSpPr txBox="1"/>
      </xdr:nvSpPr>
      <xdr:spPr>
        <a:xfrm>
          <a:off x="3733800" y="1055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73152</xdr:rowOff>
    </xdr:from>
    <xdr:to>
      <xdr:col>4</xdr:col>
      <xdr:colOff>533400</xdr:colOff>
      <xdr:row>64</xdr:row>
      <xdr:rowOff>3302</xdr:rowOff>
    </xdr:to>
    <xdr:sp macro="" textlink="">
      <xdr:nvSpPr>
        <xdr:cNvPr id="153" name="円/楕円 152"/>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159529</xdr:rowOff>
    </xdr:from>
    <xdr:ext cx="762000" cy="259045"/>
    <xdr:sp macro="" textlink="">
      <xdr:nvSpPr>
        <xdr:cNvPr id="154" name="テキスト ボックス 153"/>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138430</xdr:rowOff>
    </xdr:from>
    <xdr:to>
      <xdr:col>3</xdr:col>
      <xdr:colOff>330200</xdr:colOff>
      <xdr:row>63</xdr:row>
      <xdr:rowOff>68580</xdr:rowOff>
    </xdr:to>
    <xdr:sp macro="" textlink="">
      <xdr:nvSpPr>
        <xdr:cNvPr id="155" name="円/楕円 154"/>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56" name="テキスト ボックス 155"/>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57" name="円/楕円 156"/>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49801</xdr:rowOff>
    </xdr:from>
    <xdr:ext cx="762000" cy="259045"/>
    <xdr:sp macro="" textlink="">
      <xdr:nvSpPr>
        <xdr:cNvPr id="158" name="テキスト ボックス 157"/>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[167,248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ここ数年、行財政改革の成果により減少、横ばい傾向にある。</a:t>
          </a:r>
          <a:endParaRPr lang="ja-JP" altLang="ja-JP" sz="1400">
            <a:effectLst/>
          </a:endParaRPr>
        </a:p>
        <a:p>
          <a:r>
            <a:rPr lang="ja-JP" altLang="ja-JP" sz="1100" b="0" i="0" baseline="0">
              <a:solidFill>
                <a:schemeClr val="dk1"/>
              </a:solidFill>
              <a:effectLst/>
              <a:latin typeface="+mn-lt"/>
              <a:ea typeface="+mn-ea"/>
              <a:cs typeface="+mn-cs"/>
            </a:rPr>
            <a:t>　今後においても「町政運営改善プラン」に基づき更なる縮減を図っていく。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110423</xdr:rowOff>
    </xdr:from>
    <xdr:to>
      <xdr:col>7</xdr:col>
      <xdr:colOff>152400</xdr:colOff>
      <xdr:row>82</xdr:row>
      <xdr:rowOff>146738</xdr:rowOff>
    </xdr:to>
    <xdr:cxnSp macro="">
      <xdr:nvCxnSpPr>
        <xdr:cNvPr id="191" name="直線コネクタ 190"/>
        <xdr:cNvCxnSpPr/>
      </xdr:nvCxnSpPr>
      <xdr:spPr>
        <a:xfrm>
          <a:off x="4114800" y="14169323"/>
          <a:ext cx="838200" cy="3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104243</xdr:rowOff>
    </xdr:from>
    <xdr:ext cx="762000" cy="259045"/>
    <xdr:sp macro="" textlink="">
      <xdr:nvSpPr>
        <xdr:cNvPr id="192" name="人件費・物件費等の状況平均値テキスト"/>
        <xdr:cNvSpPr txBox="1"/>
      </xdr:nvSpPr>
      <xdr:spPr>
        <a:xfrm>
          <a:off x="5041900" y="13991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107624</xdr:rowOff>
    </xdr:from>
    <xdr:to>
      <xdr:col>6</xdr:col>
      <xdr:colOff>0</xdr:colOff>
      <xdr:row>82</xdr:row>
      <xdr:rowOff>110423</xdr:rowOff>
    </xdr:to>
    <xdr:cxnSp macro="">
      <xdr:nvCxnSpPr>
        <xdr:cNvPr id="194" name="直線コネクタ 193"/>
        <xdr:cNvCxnSpPr/>
      </xdr:nvCxnSpPr>
      <xdr:spPr>
        <a:xfrm>
          <a:off x="3225800" y="14166524"/>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162442</xdr:rowOff>
    </xdr:from>
    <xdr:ext cx="736600" cy="259045"/>
    <xdr:sp macro="" textlink="">
      <xdr:nvSpPr>
        <xdr:cNvPr id="196" name="テキスト ボックス 195"/>
        <xdr:cNvSpPr txBox="1"/>
      </xdr:nvSpPr>
      <xdr:spPr>
        <a:xfrm>
          <a:off x="3733800" y="142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96524</xdr:rowOff>
    </xdr:from>
    <xdr:to>
      <xdr:col>4</xdr:col>
      <xdr:colOff>482600</xdr:colOff>
      <xdr:row>82</xdr:row>
      <xdr:rowOff>107624</xdr:rowOff>
    </xdr:to>
    <xdr:cxnSp macro="">
      <xdr:nvCxnSpPr>
        <xdr:cNvPr id="197" name="直線コネクタ 196"/>
        <xdr:cNvCxnSpPr/>
      </xdr:nvCxnSpPr>
      <xdr:spPr>
        <a:xfrm>
          <a:off x="2336800" y="14155424"/>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151928</xdr:rowOff>
    </xdr:from>
    <xdr:ext cx="762000" cy="259045"/>
    <xdr:sp macro="" textlink="">
      <xdr:nvSpPr>
        <xdr:cNvPr id="199" name="テキスト ボックス 198"/>
        <xdr:cNvSpPr txBox="1"/>
      </xdr:nvSpPr>
      <xdr:spPr>
        <a:xfrm>
          <a:off x="2844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90405</xdr:rowOff>
    </xdr:from>
    <xdr:to>
      <xdr:col>3</xdr:col>
      <xdr:colOff>279400</xdr:colOff>
      <xdr:row>82</xdr:row>
      <xdr:rowOff>96524</xdr:rowOff>
    </xdr:to>
    <xdr:cxnSp macro="">
      <xdr:nvCxnSpPr>
        <xdr:cNvPr id="200" name="直線コネクタ 199"/>
        <xdr:cNvCxnSpPr/>
      </xdr:nvCxnSpPr>
      <xdr:spPr>
        <a:xfrm>
          <a:off x="1447800" y="14149305"/>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145933</xdr:rowOff>
    </xdr:from>
    <xdr:ext cx="762000" cy="259045"/>
    <xdr:sp macro="" textlink="">
      <xdr:nvSpPr>
        <xdr:cNvPr id="202" name="テキスト ボックス 201"/>
        <xdr:cNvSpPr txBox="1"/>
      </xdr:nvSpPr>
      <xdr:spPr>
        <a:xfrm>
          <a:off x="1955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144350</xdr:rowOff>
    </xdr:from>
    <xdr:ext cx="762000" cy="259045"/>
    <xdr:sp macro="" textlink="">
      <xdr:nvSpPr>
        <xdr:cNvPr id="204" name="テキスト ボックス 203"/>
        <xdr:cNvSpPr txBox="1"/>
      </xdr:nvSpPr>
      <xdr:spPr>
        <a:xfrm>
          <a:off x="1066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95938</xdr:rowOff>
    </xdr:from>
    <xdr:to>
      <xdr:col>7</xdr:col>
      <xdr:colOff>203200</xdr:colOff>
      <xdr:row>83</xdr:row>
      <xdr:rowOff>26088</xdr:rowOff>
    </xdr:to>
    <xdr:sp macro="" textlink="">
      <xdr:nvSpPr>
        <xdr:cNvPr id="210" name="円/楕円 209"/>
        <xdr:cNvSpPr/>
      </xdr:nvSpPr>
      <xdr:spPr>
        <a:xfrm>
          <a:off x="4902200" y="141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68015</xdr:rowOff>
    </xdr:from>
    <xdr:ext cx="762000" cy="259045"/>
    <xdr:sp macro="" textlink="">
      <xdr:nvSpPr>
        <xdr:cNvPr id="211" name="人件費・物件費等の状況該当値テキスト"/>
        <xdr:cNvSpPr txBox="1"/>
      </xdr:nvSpPr>
      <xdr:spPr>
        <a:xfrm>
          <a:off x="5041900" y="1412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167,248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59623</xdr:rowOff>
    </xdr:from>
    <xdr:to>
      <xdr:col>6</xdr:col>
      <xdr:colOff>50800</xdr:colOff>
      <xdr:row>82</xdr:row>
      <xdr:rowOff>161223</xdr:rowOff>
    </xdr:to>
    <xdr:sp macro="" textlink="">
      <xdr:nvSpPr>
        <xdr:cNvPr id="212" name="円/楕円 211"/>
        <xdr:cNvSpPr/>
      </xdr:nvSpPr>
      <xdr:spPr>
        <a:xfrm>
          <a:off x="4064000" y="1411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171400</xdr:rowOff>
    </xdr:from>
    <xdr:ext cx="736600" cy="259045"/>
    <xdr:sp macro="" textlink="">
      <xdr:nvSpPr>
        <xdr:cNvPr id="213" name="テキスト ボックス 212"/>
        <xdr:cNvSpPr txBox="1"/>
      </xdr:nvSpPr>
      <xdr:spPr>
        <a:xfrm>
          <a:off x="3733800" y="13887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159,723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56824</xdr:rowOff>
    </xdr:from>
    <xdr:to>
      <xdr:col>4</xdr:col>
      <xdr:colOff>533400</xdr:colOff>
      <xdr:row>82</xdr:row>
      <xdr:rowOff>158424</xdr:rowOff>
    </xdr:to>
    <xdr:sp macro="" textlink="">
      <xdr:nvSpPr>
        <xdr:cNvPr id="214" name="円/楕円 213"/>
        <xdr:cNvSpPr/>
      </xdr:nvSpPr>
      <xdr:spPr>
        <a:xfrm>
          <a:off x="3175000" y="141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143201</xdr:rowOff>
    </xdr:from>
    <xdr:ext cx="762000" cy="259045"/>
    <xdr:sp macro="" textlink="">
      <xdr:nvSpPr>
        <xdr:cNvPr id="215" name="テキスト ボックス 214"/>
        <xdr:cNvSpPr txBox="1"/>
      </xdr:nvSpPr>
      <xdr:spPr>
        <a:xfrm>
          <a:off x="2844800" y="1420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159,143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45724</xdr:rowOff>
    </xdr:from>
    <xdr:to>
      <xdr:col>3</xdr:col>
      <xdr:colOff>330200</xdr:colOff>
      <xdr:row>82</xdr:row>
      <xdr:rowOff>147324</xdr:rowOff>
    </xdr:to>
    <xdr:sp macro="" textlink="">
      <xdr:nvSpPr>
        <xdr:cNvPr id="216" name="円/楕円 215"/>
        <xdr:cNvSpPr/>
      </xdr:nvSpPr>
      <xdr:spPr>
        <a:xfrm>
          <a:off x="2286000" y="141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132101</xdr:rowOff>
    </xdr:from>
    <xdr:ext cx="762000" cy="259045"/>
    <xdr:sp macro="" textlink="">
      <xdr:nvSpPr>
        <xdr:cNvPr id="217" name="テキスト ボックス 216"/>
        <xdr:cNvSpPr txBox="1"/>
      </xdr:nvSpPr>
      <xdr:spPr>
        <a:xfrm>
          <a:off x="1955800" y="141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156,843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39605</xdr:rowOff>
    </xdr:from>
    <xdr:to>
      <xdr:col>2</xdr:col>
      <xdr:colOff>127000</xdr:colOff>
      <xdr:row>82</xdr:row>
      <xdr:rowOff>141205</xdr:rowOff>
    </xdr:to>
    <xdr:sp macro="" textlink="">
      <xdr:nvSpPr>
        <xdr:cNvPr id="218" name="円/楕円 217"/>
        <xdr:cNvSpPr/>
      </xdr:nvSpPr>
      <xdr:spPr>
        <a:xfrm>
          <a:off x="1397000" y="1409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151382</xdr:rowOff>
    </xdr:from>
    <xdr:ext cx="762000" cy="259045"/>
    <xdr:sp macro="" textlink="">
      <xdr:nvSpPr>
        <xdr:cNvPr id="219" name="テキスト ボックス 218"/>
        <xdr:cNvSpPr txBox="1"/>
      </xdr:nvSpPr>
      <xdr:spPr>
        <a:xfrm>
          <a:off x="1066800" y="1386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国おいては東日本大震災に対処する必要性に鑑み時限的に給与の減額支給措置を講じ、その間、町において実施する給与の独自削減については、給与本俸ではなく諸手当の削減と特別職の給与削減であり、ラスパイレス指数に影響を与えないものであるため、指数が上がっている。（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年度以降は</a:t>
          </a:r>
          <a:r>
            <a:rPr lang="ja-JP" altLang="ja-JP" sz="1100" b="0" i="0" baseline="0">
              <a:solidFill>
                <a:schemeClr val="dk1"/>
              </a:solidFill>
              <a:effectLst/>
              <a:latin typeface="+mn-lt"/>
              <a:ea typeface="+mn-ea"/>
              <a:cs typeface="+mn-cs"/>
            </a:rPr>
            <a:t>、国の情勢</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を勘案しながら、給与費の適正化に努め</a:t>
          </a:r>
          <a:r>
            <a:rPr lang="ja-JP" altLang="en-US" sz="1100" b="0" i="0" baseline="0">
              <a:solidFill>
                <a:schemeClr val="dk1"/>
              </a:solidFill>
              <a:effectLst/>
              <a:latin typeface="+mn-lt"/>
              <a:ea typeface="+mn-ea"/>
              <a:cs typeface="+mn-cs"/>
            </a:rPr>
            <a:t>てきている。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150368</xdr:rowOff>
    </xdr:from>
    <xdr:to>
      <xdr:col>24</xdr:col>
      <xdr:colOff>558800</xdr:colOff>
      <xdr:row>87</xdr:row>
      <xdr:rowOff>70104</xdr:rowOff>
    </xdr:to>
    <xdr:cxnSp macro="">
      <xdr:nvCxnSpPr>
        <xdr:cNvPr id="246" name="直線コネクタ 245"/>
        <xdr:cNvCxnSpPr/>
      </xdr:nvCxnSpPr>
      <xdr:spPr>
        <a:xfrm flipV="1">
          <a:off x="17018000" y="14209268"/>
          <a:ext cx="0" cy="776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42181</xdr:rowOff>
    </xdr:from>
    <xdr:ext cx="762000" cy="259045"/>
    <xdr:sp macro="" textlink="">
      <xdr:nvSpPr>
        <xdr:cNvPr id="247" name="給与水準   （国との比較）最小値テキスト"/>
        <xdr:cNvSpPr txBox="1"/>
      </xdr:nvSpPr>
      <xdr:spPr>
        <a:xfrm>
          <a:off x="17106900" y="1495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87</xdr:row>
      <xdr:rowOff>70104</xdr:rowOff>
    </xdr:from>
    <xdr:to>
      <xdr:col>24</xdr:col>
      <xdr:colOff>647700</xdr:colOff>
      <xdr:row>87</xdr:row>
      <xdr:rowOff>70104</xdr:rowOff>
    </xdr:to>
    <xdr:cxnSp macro="">
      <xdr:nvCxnSpPr>
        <xdr:cNvPr id="248" name="直線コネクタ 247"/>
        <xdr:cNvCxnSpPr/>
      </xdr:nvCxnSpPr>
      <xdr:spPr>
        <a:xfrm>
          <a:off x="16929100" y="1498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65295</xdr:rowOff>
    </xdr:from>
    <xdr:ext cx="762000" cy="259045"/>
    <xdr:sp macro="" textlink="">
      <xdr:nvSpPr>
        <xdr:cNvPr id="249" name="給与水準   （国との比較）最大値テキスト"/>
        <xdr:cNvSpPr txBox="1"/>
      </xdr:nvSpPr>
      <xdr:spPr>
        <a:xfrm>
          <a:off x="17106900" y="1395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82</xdr:row>
      <xdr:rowOff>150368</xdr:rowOff>
    </xdr:from>
    <xdr:to>
      <xdr:col>24</xdr:col>
      <xdr:colOff>647700</xdr:colOff>
      <xdr:row>82</xdr:row>
      <xdr:rowOff>150368</xdr:rowOff>
    </xdr:to>
    <xdr:cxnSp macro="">
      <xdr:nvCxnSpPr>
        <xdr:cNvPr id="250" name="直線コネクタ 249"/>
        <xdr:cNvCxnSpPr/>
      </xdr:nvCxnSpPr>
      <xdr:spPr>
        <a:xfrm>
          <a:off x="16929100" y="1420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72644</xdr:rowOff>
    </xdr:to>
    <xdr:cxnSp macro="">
      <xdr:nvCxnSpPr>
        <xdr:cNvPr id="251" name="直線コネクタ 250"/>
        <xdr:cNvCxnSpPr/>
      </xdr:nvCxnSpPr>
      <xdr:spPr>
        <a:xfrm>
          <a:off x="16179800" y="14773911"/>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60214</xdr:rowOff>
    </xdr:from>
    <xdr:ext cx="762000" cy="259045"/>
    <xdr:sp macro="" textlink="">
      <xdr:nvSpPr>
        <xdr:cNvPr id="252" name="給与水準   （国との比較）平均値テキスト"/>
        <xdr:cNvSpPr txBox="1"/>
      </xdr:nvSpPr>
      <xdr:spPr>
        <a:xfrm>
          <a:off x="17106900" y="14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53" name="フローチャート : 判断 252"/>
        <xdr:cNvSpPr/>
      </xdr:nvSpPr>
      <xdr:spPr>
        <a:xfrm>
          <a:off x="16967200" y="1461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86</xdr:row>
      <xdr:rowOff>67818</xdr:rowOff>
    </xdr:to>
    <xdr:cxnSp macro="">
      <xdr:nvCxnSpPr>
        <xdr:cNvPr id="254" name="直線コネクタ 253"/>
        <xdr:cNvCxnSpPr/>
      </xdr:nvCxnSpPr>
      <xdr:spPr>
        <a:xfrm flipV="1">
          <a:off x="15290800" y="14773911"/>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157226</xdr:rowOff>
    </xdr:from>
    <xdr:to>
      <xdr:col>23</xdr:col>
      <xdr:colOff>457200</xdr:colOff>
      <xdr:row>85</xdr:row>
      <xdr:rowOff>87376</xdr:rowOff>
    </xdr:to>
    <xdr:sp macro="" textlink="">
      <xdr:nvSpPr>
        <xdr:cNvPr id="255" name="フローチャート : 判断 254"/>
        <xdr:cNvSpPr/>
      </xdr:nvSpPr>
      <xdr:spPr>
        <a:xfrm>
          <a:off x="161290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97553</xdr:rowOff>
    </xdr:from>
    <xdr:ext cx="736600" cy="259045"/>
    <xdr:sp macro="" textlink="">
      <xdr:nvSpPr>
        <xdr:cNvPr id="256" name="テキスト ボックス 255"/>
        <xdr:cNvSpPr txBox="1"/>
      </xdr:nvSpPr>
      <xdr:spPr>
        <a:xfrm>
          <a:off x="15798800" y="1432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67818</xdr:rowOff>
    </xdr:from>
    <xdr:to>
      <xdr:col>22</xdr:col>
      <xdr:colOff>203200</xdr:colOff>
      <xdr:row>88</xdr:row>
      <xdr:rowOff>154432</xdr:rowOff>
    </xdr:to>
    <xdr:cxnSp macro="">
      <xdr:nvCxnSpPr>
        <xdr:cNvPr id="257" name="直線コネクタ 256"/>
        <xdr:cNvCxnSpPr/>
      </xdr:nvCxnSpPr>
      <xdr:spPr>
        <a:xfrm flipV="1">
          <a:off x="14401800" y="14812518"/>
          <a:ext cx="8890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157226</xdr:rowOff>
    </xdr:from>
    <xdr:to>
      <xdr:col>22</xdr:col>
      <xdr:colOff>254000</xdr:colOff>
      <xdr:row>85</xdr:row>
      <xdr:rowOff>87376</xdr:rowOff>
    </xdr:to>
    <xdr:sp macro="" textlink="">
      <xdr:nvSpPr>
        <xdr:cNvPr id="258" name="フローチャート : 判断 257"/>
        <xdr:cNvSpPr/>
      </xdr:nvSpPr>
      <xdr:spPr>
        <a:xfrm>
          <a:off x="152400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97553</xdr:rowOff>
    </xdr:from>
    <xdr:ext cx="762000" cy="259045"/>
    <xdr:sp macro="" textlink="">
      <xdr:nvSpPr>
        <xdr:cNvPr id="259" name="テキスト ボックス 258"/>
        <xdr:cNvSpPr txBox="1"/>
      </xdr:nvSpPr>
      <xdr:spPr>
        <a:xfrm>
          <a:off x="14909800" y="1432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149606</xdr:rowOff>
    </xdr:from>
    <xdr:to>
      <xdr:col>21</xdr:col>
      <xdr:colOff>0</xdr:colOff>
      <xdr:row>88</xdr:row>
      <xdr:rowOff>154432</xdr:rowOff>
    </xdr:to>
    <xdr:cxnSp macro="">
      <xdr:nvCxnSpPr>
        <xdr:cNvPr id="260" name="直線コネクタ 259"/>
        <xdr:cNvCxnSpPr/>
      </xdr:nvCxnSpPr>
      <xdr:spPr>
        <a:xfrm>
          <a:off x="13512800" y="152372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4826</xdr:rowOff>
    </xdr:from>
    <xdr:to>
      <xdr:col>21</xdr:col>
      <xdr:colOff>50800</xdr:colOff>
      <xdr:row>87</xdr:row>
      <xdr:rowOff>106426</xdr:rowOff>
    </xdr:to>
    <xdr:sp macro="" textlink="">
      <xdr:nvSpPr>
        <xdr:cNvPr id="261" name="フローチャート : 判断 260"/>
        <xdr:cNvSpPr/>
      </xdr:nvSpPr>
      <xdr:spPr>
        <a:xfrm>
          <a:off x="14351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116603</xdr:rowOff>
    </xdr:from>
    <xdr:ext cx="762000" cy="259045"/>
    <xdr:sp macro="" textlink="">
      <xdr:nvSpPr>
        <xdr:cNvPr id="262" name="テキスト ボックス 261"/>
        <xdr:cNvSpPr txBox="1"/>
      </xdr:nvSpPr>
      <xdr:spPr>
        <a:xfrm>
          <a:off x="14020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xdr:rowOff>
    </xdr:from>
    <xdr:to>
      <xdr:col>19</xdr:col>
      <xdr:colOff>533400</xdr:colOff>
      <xdr:row>87</xdr:row>
      <xdr:rowOff>106426</xdr:rowOff>
    </xdr:to>
    <xdr:sp macro="" textlink="">
      <xdr:nvSpPr>
        <xdr:cNvPr id="263" name="フローチャート : 判断 262"/>
        <xdr:cNvSpPr/>
      </xdr:nvSpPr>
      <xdr:spPr>
        <a:xfrm>
          <a:off x="13462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116603</xdr:rowOff>
    </xdr:from>
    <xdr:ext cx="762000" cy="259045"/>
    <xdr:sp macro="" textlink="">
      <xdr:nvSpPr>
        <xdr:cNvPr id="264" name="テキスト ボックス 263"/>
        <xdr:cNvSpPr txBox="1"/>
      </xdr:nvSpPr>
      <xdr:spPr>
        <a:xfrm>
          <a:off x="13131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21844</xdr:rowOff>
    </xdr:from>
    <xdr:to>
      <xdr:col>24</xdr:col>
      <xdr:colOff>609600</xdr:colOff>
      <xdr:row>86</xdr:row>
      <xdr:rowOff>123444</xdr:rowOff>
    </xdr:to>
    <xdr:sp macro="" textlink="">
      <xdr:nvSpPr>
        <xdr:cNvPr id="270" name="円/楕円 269"/>
        <xdr:cNvSpPr/>
      </xdr:nvSpPr>
      <xdr:spPr>
        <a:xfrm>
          <a:off x="169672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165371</xdr:rowOff>
    </xdr:from>
    <xdr:ext cx="762000" cy="259045"/>
    <xdr:sp macro="" textlink="">
      <xdr:nvSpPr>
        <xdr:cNvPr id="271" name="給与水準   （国との比較）該当値テキスト"/>
        <xdr:cNvSpPr txBox="1"/>
      </xdr:nvSpPr>
      <xdr:spPr>
        <a:xfrm>
          <a:off x="17106900" y="147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2" name="円/楕円 271"/>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64788</xdr:rowOff>
    </xdr:from>
    <xdr:ext cx="736600" cy="259045"/>
    <xdr:sp macro="" textlink="">
      <xdr:nvSpPr>
        <xdr:cNvPr id="273" name="テキスト ボックス 272"/>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17018</xdr:rowOff>
    </xdr:from>
    <xdr:to>
      <xdr:col>22</xdr:col>
      <xdr:colOff>254000</xdr:colOff>
      <xdr:row>86</xdr:row>
      <xdr:rowOff>118618</xdr:rowOff>
    </xdr:to>
    <xdr:sp macro="" textlink="">
      <xdr:nvSpPr>
        <xdr:cNvPr id="274" name="円/楕円 273"/>
        <xdr:cNvSpPr/>
      </xdr:nvSpPr>
      <xdr:spPr>
        <a:xfrm>
          <a:off x="152400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103395</xdr:rowOff>
    </xdr:from>
    <xdr:ext cx="762000" cy="259045"/>
    <xdr:sp macro="" textlink="">
      <xdr:nvSpPr>
        <xdr:cNvPr id="275" name="テキスト ボックス 274"/>
        <xdr:cNvSpPr txBox="1"/>
      </xdr:nvSpPr>
      <xdr:spPr>
        <a:xfrm>
          <a:off x="14909800" y="1484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103632</xdr:rowOff>
    </xdr:from>
    <xdr:to>
      <xdr:col>21</xdr:col>
      <xdr:colOff>50800</xdr:colOff>
      <xdr:row>89</xdr:row>
      <xdr:rowOff>33782</xdr:rowOff>
    </xdr:to>
    <xdr:sp macro="" textlink="">
      <xdr:nvSpPr>
        <xdr:cNvPr id="276" name="円/楕円 275"/>
        <xdr:cNvSpPr/>
      </xdr:nvSpPr>
      <xdr:spPr>
        <a:xfrm>
          <a:off x="14351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77" name="テキスト ボックス 276"/>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98806</xdr:rowOff>
    </xdr:from>
    <xdr:to>
      <xdr:col>19</xdr:col>
      <xdr:colOff>533400</xdr:colOff>
      <xdr:row>89</xdr:row>
      <xdr:rowOff>28956</xdr:rowOff>
    </xdr:to>
    <xdr:sp macro="" textlink="">
      <xdr:nvSpPr>
        <xdr:cNvPr id="278" name="円/楕円 277"/>
        <xdr:cNvSpPr/>
      </xdr:nvSpPr>
      <xdr:spPr>
        <a:xfrm>
          <a:off x="13462000" y="151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13733</xdr:rowOff>
    </xdr:from>
    <xdr:ext cx="762000" cy="259045"/>
    <xdr:sp macro="" textlink="">
      <xdr:nvSpPr>
        <xdr:cNvPr id="279" name="テキスト ボックス 278"/>
        <xdr:cNvSpPr txBox="1"/>
      </xdr:nvSpPr>
      <xdr:spPr>
        <a:xfrm>
          <a:off x="13131800" y="1527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年度に策定した職員適正化計画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次</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により、退職者の不補充、新規職員等の抑制を行ってきている。</a:t>
          </a:r>
          <a:endParaRPr lang="ja-JP" altLang="ja-JP" sz="1400">
            <a:effectLst/>
          </a:endParaRPr>
        </a:p>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年度までの</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人の人員削減、平成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年間の職員適正化計画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においては１年前倒しで目標を達成してきており、今後においても職員適正化計画（第</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次）により、事務事業の効率化、民間委託の推進や組織機構改革などを実施し、職員の適正化に努めていく。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6" name="直線コネクタ 305"/>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7"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08" name="直線コネクタ 307"/>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09"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0" name="直線コネクタ 309"/>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75464</xdr:rowOff>
    </xdr:from>
    <xdr:to>
      <xdr:col>24</xdr:col>
      <xdr:colOff>558800</xdr:colOff>
      <xdr:row>61</xdr:row>
      <xdr:rowOff>76429</xdr:rowOff>
    </xdr:to>
    <xdr:cxnSp macro="">
      <xdr:nvCxnSpPr>
        <xdr:cNvPr id="311" name="直線コネクタ 310"/>
        <xdr:cNvCxnSpPr/>
      </xdr:nvCxnSpPr>
      <xdr:spPr>
        <a:xfrm>
          <a:off x="16179800" y="10533914"/>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18940</xdr:rowOff>
    </xdr:from>
    <xdr:ext cx="762000" cy="259045"/>
    <xdr:sp macro="" textlink="">
      <xdr:nvSpPr>
        <xdr:cNvPr id="312"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3" name="フローチャート : 判断 312"/>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70155</xdr:rowOff>
    </xdr:from>
    <xdr:to>
      <xdr:col>23</xdr:col>
      <xdr:colOff>406400</xdr:colOff>
      <xdr:row>61</xdr:row>
      <xdr:rowOff>75464</xdr:rowOff>
    </xdr:to>
    <xdr:cxnSp macro="">
      <xdr:nvCxnSpPr>
        <xdr:cNvPr id="314" name="直線コネクタ 313"/>
        <xdr:cNvCxnSpPr/>
      </xdr:nvCxnSpPr>
      <xdr:spPr>
        <a:xfrm>
          <a:off x="15290800" y="10528605"/>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5" name="フローチャート : 判断 314"/>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149165</xdr:rowOff>
    </xdr:from>
    <xdr:ext cx="736600" cy="259045"/>
    <xdr:sp macro="" textlink="">
      <xdr:nvSpPr>
        <xdr:cNvPr id="316" name="テキスト ボックス 315"/>
        <xdr:cNvSpPr txBox="1"/>
      </xdr:nvSpPr>
      <xdr:spPr>
        <a:xfrm>
          <a:off x="15798800" y="1060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70155</xdr:rowOff>
    </xdr:from>
    <xdr:to>
      <xdr:col>22</xdr:col>
      <xdr:colOff>203200</xdr:colOff>
      <xdr:row>61</xdr:row>
      <xdr:rowOff>70638</xdr:rowOff>
    </xdr:to>
    <xdr:cxnSp macro="">
      <xdr:nvCxnSpPr>
        <xdr:cNvPr id="317" name="直線コネクタ 316"/>
        <xdr:cNvCxnSpPr/>
      </xdr:nvCxnSpPr>
      <xdr:spPr>
        <a:xfrm flipV="1">
          <a:off x="14401800" y="10528605"/>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18" name="フローチャート : 判断 317"/>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143857</xdr:rowOff>
    </xdr:from>
    <xdr:ext cx="762000" cy="259045"/>
    <xdr:sp macro="" textlink="">
      <xdr:nvSpPr>
        <xdr:cNvPr id="319" name="テキスト ボックス 318"/>
        <xdr:cNvSpPr txBox="1"/>
      </xdr:nvSpPr>
      <xdr:spPr>
        <a:xfrm>
          <a:off x="14909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65329</xdr:rowOff>
    </xdr:from>
    <xdr:to>
      <xdr:col>21</xdr:col>
      <xdr:colOff>0</xdr:colOff>
      <xdr:row>61</xdr:row>
      <xdr:rowOff>70638</xdr:rowOff>
    </xdr:to>
    <xdr:cxnSp macro="">
      <xdr:nvCxnSpPr>
        <xdr:cNvPr id="320" name="直線コネクタ 319"/>
        <xdr:cNvCxnSpPr/>
      </xdr:nvCxnSpPr>
      <xdr:spPr>
        <a:xfrm>
          <a:off x="13512800" y="10523779"/>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1" name="フローチャート : 判断 320"/>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140479</xdr:rowOff>
    </xdr:from>
    <xdr:ext cx="762000" cy="259045"/>
    <xdr:sp macro="" textlink="">
      <xdr:nvSpPr>
        <xdr:cNvPr id="322" name="テキスト ボックス 321"/>
        <xdr:cNvSpPr txBox="1"/>
      </xdr:nvSpPr>
      <xdr:spPr>
        <a:xfrm>
          <a:off x="14020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3" name="フローチャート : 判断 322"/>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24" name="テキスト ボックス 323"/>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25629</xdr:rowOff>
    </xdr:from>
    <xdr:to>
      <xdr:col>24</xdr:col>
      <xdr:colOff>609600</xdr:colOff>
      <xdr:row>61</xdr:row>
      <xdr:rowOff>127229</xdr:rowOff>
    </xdr:to>
    <xdr:sp macro="" textlink="">
      <xdr:nvSpPr>
        <xdr:cNvPr id="330" name="円/楕円 329"/>
        <xdr:cNvSpPr/>
      </xdr:nvSpPr>
      <xdr:spPr>
        <a:xfrm>
          <a:off x="16967200" y="104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42156</xdr:rowOff>
    </xdr:from>
    <xdr:ext cx="762000" cy="259045"/>
    <xdr:sp macro="" textlink="">
      <xdr:nvSpPr>
        <xdr:cNvPr id="331" name="定員管理の状況該当値テキスト"/>
        <xdr:cNvSpPr txBox="1"/>
      </xdr:nvSpPr>
      <xdr:spPr>
        <a:xfrm>
          <a:off x="17106900" y="1032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24664</xdr:rowOff>
    </xdr:from>
    <xdr:to>
      <xdr:col>23</xdr:col>
      <xdr:colOff>457200</xdr:colOff>
      <xdr:row>61</xdr:row>
      <xdr:rowOff>126264</xdr:rowOff>
    </xdr:to>
    <xdr:sp macro="" textlink="">
      <xdr:nvSpPr>
        <xdr:cNvPr id="332" name="円/楕円 331"/>
        <xdr:cNvSpPr/>
      </xdr:nvSpPr>
      <xdr:spPr>
        <a:xfrm>
          <a:off x="16129000" y="1048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136441</xdr:rowOff>
    </xdr:from>
    <xdr:ext cx="736600" cy="259045"/>
    <xdr:sp macro="" textlink="">
      <xdr:nvSpPr>
        <xdr:cNvPr id="333" name="テキスト ボックス 332"/>
        <xdr:cNvSpPr txBox="1"/>
      </xdr:nvSpPr>
      <xdr:spPr>
        <a:xfrm>
          <a:off x="15798800" y="1025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19355</xdr:rowOff>
    </xdr:from>
    <xdr:to>
      <xdr:col>22</xdr:col>
      <xdr:colOff>254000</xdr:colOff>
      <xdr:row>61</xdr:row>
      <xdr:rowOff>120955</xdr:rowOff>
    </xdr:to>
    <xdr:sp macro="" textlink="">
      <xdr:nvSpPr>
        <xdr:cNvPr id="334" name="円/楕円 333"/>
        <xdr:cNvSpPr/>
      </xdr:nvSpPr>
      <xdr:spPr>
        <a:xfrm>
          <a:off x="15240000" y="104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131132</xdr:rowOff>
    </xdr:from>
    <xdr:ext cx="762000" cy="259045"/>
    <xdr:sp macro="" textlink="">
      <xdr:nvSpPr>
        <xdr:cNvPr id="335" name="テキスト ボックス 334"/>
        <xdr:cNvSpPr txBox="1"/>
      </xdr:nvSpPr>
      <xdr:spPr>
        <a:xfrm>
          <a:off x="14909800" y="102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19838</xdr:rowOff>
    </xdr:from>
    <xdr:to>
      <xdr:col>21</xdr:col>
      <xdr:colOff>50800</xdr:colOff>
      <xdr:row>61</xdr:row>
      <xdr:rowOff>121438</xdr:rowOff>
    </xdr:to>
    <xdr:sp macro="" textlink="">
      <xdr:nvSpPr>
        <xdr:cNvPr id="336" name="円/楕円 335"/>
        <xdr:cNvSpPr/>
      </xdr:nvSpPr>
      <xdr:spPr>
        <a:xfrm>
          <a:off x="14351000" y="1047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131615</xdr:rowOff>
    </xdr:from>
    <xdr:ext cx="762000" cy="259045"/>
    <xdr:sp macro="" textlink="">
      <xdr:nvSpPr>
        <xdr:cNvPr id="337" name="テキスト ボックス 336"/>
        <xdr:cNvSpPr txBox="1"/>
      </xdr:nvSpPr>
      <xdr:spPr>
        <a:xfrm>
          <a:off x="14020800" y="1024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14529</xdr:rowOff>
    </xdr:from>
    <xdr:to>
      <xdr:col>19</xdr:col>
      <xdr:colOff>533400</xdr:colOff>
      <xdr:row>61</xdr:row>
      <xdr:rowOff>116129</xdr:rowOff>
    </xdr:to>
    <xdr:sp macro="" textlink="">
      <xdr:nvSpPr>
        <xdr:cNvPr id="338" name="円/楕円 337"/>
        <xdr:cNvSpPr/>
      </xdr:nvSpPr>
      <xdr:spPr>
        <a:xfrm>
          <a:off x="13462000" y="104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126306</xdr:rowOff>
    </xdr:from>
    <xdr:ext cx="762000" cy="259045"/>
    <xdr:sp macro="" textlink="">
      <xdr:nvSpPr>
        <xdr:cNvPr id="339" name="テキスト ボックス 338"/>
        <xdr:cNvSpPr txBox="1"/>
      </xdr:nvSpPr>
      <xdr:spPr>
        <a:xfrm>
          <a:off x="13131800" y="102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度頃より実施した大規模な投資的事業（クリーンセンター建設、保健福祉総合センター建設等）に伴う起債の償還が開始されたこと、国営事業（しろがね地区）の負担金の一括償還や土地改良区への負担金が発生したことにより、類似団体より高水準となってきた。</a:t>
          </a:r>
          <a:endParaRPr lang="ja-JP" altLang="ja-JP" sz="1400">
            <a:effectLst/>
          </a:endParaRPr>
        </a:p>
        <a:p>
          <a:r>
            <a:rPr lang="ja-JP" altLang="ja-JP" sz="1100" b="0" i="0" baseline="0">
              <a:solidFill>
                <a:schemeClr val="dk1"/>
              </a:solidFill>
              <a:effectLst/>
              <a:latin typeface="+mn-lt"/>
              <a:ea typeface="+mn-ea"/>
              <a:cs typeface="+mn-cs"/>
            </a:rPr>
            <a:t>　これまでの投資的事業の抑制、高金利地方債の繰上償還等により、平成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年度をピークに減少傾向になっていたが、今後においては、平成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年度から実施する老朽化する学校施設の改修事業や公営住宅の建て替えに伴う起債の償還が控えることから、徐々に比率は上がる見込みである。</a:t>
          </a:r>
          <a:endParaRPr lang="ja-JP" altLang="ja-JP" sz="1400">
            <a:effectLst/>
          </a:endParaRPr>
        </a:p>
        <a:p>
          <a:r>
            <a:rPr lang="ja-JP" altLang="ja-JP" sz="1100" b="0" i="0" baseline="0">
              <a:solidFill>
                <a:schemeClr val="dk1"/>
              </a:solidFill>
              <a:effectLst/>
              <a:latin typeface="+mn-lt"/>
              <a:ea typeface="+mn-ea"/>
              <a:cs typeface="+mn-cs"/>
            </a:rPr>
            <a:t>　今後とも新規発行の抑制等に努めていく。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64770</xdr:rowOff>
    </xdr:from>
    <xdr:to>
      <xdr:col>24</xdr:col>
      <xdr:colOff>558800</xdr:colOff>
      <xdr:row>43</xdr:row>
      <xdr:rowOff>63077</xdr:rowOff>
    </xdr:to>
    <xdr:cxnSp macro="">
      <xdr:nvCxnSpPr>
        <xdr:cNvPr id="368" name="直線コネクタ 367"/>
        <xdr:cNvCxnSpPr/>
      </xdr:nvCxnSpPr>
      <xdr:spPr>
        <a:xfrm flipV="1">
          <a:off x="17018000" y="6236970"/>
          <a:ext cx="0" cy="1198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35154</xdr:rowOff>
    </xdr:from>
    <xdr:ext cx="762000" cy="259045"/>
    <xdr:sp macro="" textlink="">
      <xdr:nvSpPr>
        <xdr:cNvPr id="369" name="公債費負担の状況最小値テキスト"/>
        <xdr:cNvSpPr txBox="1"/>
      </xdr:nvSpPr>
      <xdr:spPr>
        <a:xfrm>
          <a:off x="17106900" y="740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43</xdr:row>
      <xdr:rowOff>63077</xdr:rowOff>
    </xdr:from>
    <xdr:to>
      <xdr:col>24</xdr:col>
      <xdr:colOff>647700</xdr:colOff>
      <xdr:row>43</xdr:row>
      <xdr:rowOff>63077</xdr:rowOff>
    </xdr:to>
    <xdr:cxnSp macro="">
      <xdr:nvCxnSpPr>
        <xdr:cNvPr id="370" name="直線コネクタ 369"/>
        <xdr:cNvCxnSpPr/>
      </xdr:nvCxnSpPr>
      <xdr:spPr>
        <a:xfrm>
          <a:off x="16929100" y="743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151147</xdr:rowOff>
    </xdr:from>
    <xdr:ext cx="762000" cy="259045"/>
    <xdr:sp macro="" textlink="">
      <xdr:nvSpPr>
        <xdr:cNvPr id="371" name="公債費負担の状況最大値テキスト"/>
        <xdr:cNvSpPr txBox="1"/>
      </xdr:nvSpPr>
      <xdr:spPr>
        <a:xfrm>
          <a:off x="17106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64770</xdr:rowOff>
    </xdr:from>
    <xdr:to>
      <xdr:col>24</xdr:col>
      <xdr:colOff>647700</xdr:colOff>
      <xdr:row>36</xdr:row>
      <xdr:rowOff>64770</xdr:rowOff>
    </xdr:to>
    <xdr:cxnSp macro="">
      <xdr:nvCxnSpPr>
        <xdr:cNvPr id="372" name="直線コネクタ 371"/>
        <xdr:cNvCxnSpPr/>
      </xdr:nvCxnSpPr>
      <xdr:spPr>
        <a:xfrm>
          <a:off x="16929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9313</xdr:rowOff>
    </xdr:from>
    <xdr:to>
      <xdr:col>24</xdr:col>
      <xdr:colOff>558800</xdr:colOff>
      <xdr:row>42</xdr:row>
      <xdr:rowOff>129963</xdr:rowOff>
    </xdr:to>
    <xdr:cxnSp macro="">
      <xdr:nvCxnSpPr>
        <xdr:cNvPr id="373" name="直線コネクタ 372"/>
        <xdr:cNvCxnSpPr/>
      </xdr:nvCxnSpPr>
      <xdr:spPr>
        <a:xfrm flipV="1">
          <a:off x="16179800" y="721021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4250</xdr:rowOff>
    </xdr:from>
    <xdr:ext cx="762000" cy="259045"/>
    <xdr:sp macro="" textlink="">
      <xdr:nvSpPr>
        <xdr:cNvPr id="374" name="公債費負担の状況平均値テキスト"/>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159173</xdr:rowOff>
    </xdr:from>
    <xdr:to>
      <xdr:col>24</xdr:col>
      <xdr:colOff>609600</xdr:colOff>
      <xdr:row>40</xdr:row>
      <xdr:rowOff>89323</xdr:rowOff>
    </xdr:to>
    <xdr:sp macro="" textlink="">
      <xdr:nvSpPr>
        <xdr:cNvPr id="375" name="フローチャート : 判断 374"/>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129963</xdr:rowOff>
    </xdr:from>
    <xdr:to>
      <xdr:col>23</xdr:col>
      <xdr:colOff>406400</xdr:colOff>
      <xdr:row>43</xdr:row>
      <xdr:rowOff>87206</xdr:rowOff>
    </xdr:to>
    <xdr:cxnSp macro="">
      <xdr:nvCxnSpPr>
        <xdr:cNvPr id="376" name="直線コネクタ 375"/>
        <xdr:cNvCxnSpPr/>
      </xdr:nvCxnSpPr>
      <xdr:spPr>
        <a:xfrm flipV="1">
          <a:off x="15290800" y="733086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77" name="フローチャート : 判断 376"/>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78" name="テキスト ボックス 377"/>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87206</xdr:rowOff>
    </xdr:from>
    <xdr:to>
      <xdr:col>22</xdr:col>
      <xdr:colOff>203200</xdr:colOff>
      <xdr:row>43</xdr:row>
      <xdr:rowOff>87206</xdr:rowOff>
    </xdr:to>
    <xdr:cxnSp macro="">
      <xdr:nvCxnSpPr>
        <xdr:cNvPr id="379" name="直線コネクタ 378"/>
        <xdr:cNvCxnSpPr/>
      </xdr:nvCxnSpPr>
      <xdr:spPr>
        <a:xfrm>
          <a:off x="14401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84244</xdr:rowOff>
    </xdr:from>
    <xdr:to>
      <xdr:col>22</xdr:col>
      <xdr:colOff>254000</xdr:colOff>
      <xdr:row>41</xdr:row>
      <xdr:rowOff>14394</xdr:rowOff>
    </xdr:to>
    <xdr:sp macro="" textlink="">
      <xdr:nvSpPr>
        <xdr:cNvPr id="380" name="フローチャート : 判断 379"/>
        <xdr:cNvSpPr/>
      </xdr:nvSpPr>
      <xdr:spPr>
        <a:xfrm>
          <a:off x="15240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24571</xdr:rowOff>
    </xdr:from>
    <xdr:ext cx="762000" cy="259045"/>
    <xdr:sp macro="" textlink="">
      <xdr:nvSpPr>
        <xdr:cNvPr id="381" name="テキスト ボックス 380"/>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87206</xdr:rowOff>
    </xdr:from>
    <xdr:to>
      <xdr:col>21</xdr:col>
      <xdr:colOff>0</xdr:colOff>
      <xdr:row>43</xdr:row>
      <xdr:rowOff>143510</xdr:rowOff>
    </xdr:to>
    <xdr:cxnSp macro="">
      <xdr:nvCxnSpPr>
        <xdr:cNvPr id="382" name="直線コネクタ 381"/>
        <xdr:cNvCxnSpPr/>
      </xdr:nvCxnSpPr>
      <xdr:spPr>
        <a:xfrm flipV="1">
          <a:off x="13512800" y="74595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3" name="フローチャート : 判断 382"/>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4" name="テキスト ボックス 383"/>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33444</xdr:rowOff>
    </xdr:from>
    <xdr:to>
      <xdr:col>19</xdr:col>
      <xdr:colOff>533400</xdr:colOff>
      <xdr:row>41</xdr:row>
      <xdr:rowOff>135044</xdr:rowOff>
    </xdr:to>
    <xdr:sp macro="" textlink="">
      <xdr:nvSpPr>
        <xdr:cNvPr id="385" name="フローチャート : 判断 38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145221</xdr:rowOff>
    </xdr:from>
    <xdr:ext cx="762000" cy="259045"/>
    <xdr:sp macro="" textlink="">
      <xdr:nvSpPr>
        <xdr:cNvPr id="386" name="テキスト ボックス 385"/>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129963</xdr:rowOff>
    </xdr:from>
    <xdr:to>
      <xdr:col>24</xdr:col>
      <xdr:colOff>609600</xdr:colOff>
      <xdr:row>42</xdr:row>
      <xdr:rowOff>60113</xdr:rowOff>
    </xdr:to>
    <xdr:sp macro="" textlink="">
      <xdr:nvSpPr>
        <xdr:cNvPr id="392" name="円/楕円 391"/>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102040</xdr:rowOff>
    </xdr:from>
    <xdr:ext cx="762000" cy="259045"/>
    <xdr:sp macro="" textlink="">
      <xdr:nvSpPr>
        <xdr:cNvPr id="393" name="公債費負担の状況該当値テキスト"/>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79163</xdr:rowOff>
    </xdr:from>
    <xdr:to>
      <xdr:col>23</xdr:col>
      <xdr:colOff>457200</xdr:colOff>
      <xdr:row>43</xdr:row>
      <xdr:rowOff>9313</xdr:rowOff>
    </xdr:to>
    <xdr:sp macro="" textlink="">
      <xdr:nvSpPr>
        <xdr:cNvPr id="394" name="円/楕円 393"/>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165540</xdr:rowOff>
    </xdr:from>
    <xdr:ext cx="736600" cy="259045"/>
    <xdr:sp macro="" textlink="">
      <xdr:nvSpPr>
        <xdr:cNvPr id="395" name="テキスト ボックス 394"/>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36406</xdr:rowOff>
    </xdr:from>
    <xdr:to>
      <xdr:col>22</xdr:col>
      <xdr:colOff>254000</xdr:colOff>
      <xdr:row>43</xdr:row>
      <xdr:rowOff>138006</xdr:rowOff>
    </xdr:to>
    <xdr:sp macro="" textlink="">
      <xdr:nvSpPr>
        <xdr:cNvPr id="396" name="円/楕円 395"/>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122783</xdr:rowOff>
    </xdr:from>
    <xdr:ext cx="762000" cy="259045"/>
    <xdr:sp macro="" textlink="">
      <xdr:nvSpPr>
        <xdr:cNvPr id="397" name="テキスト ボックス 396"/>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36406</xdr:rowOff>
    </xdr:from>
    <xdr:to>
      <xdr:col>21</xdr:col>
      <xdr:colOff>50800</xdr:colOff>
      <xdr:row>43</xdr:row>
      <xdr:rowOff>138006</xdr:rowOff>
    </xdr:to>
    <xdr:sp macro="" textlink="">
      <xdr:nvSpPr>
        <xdr:cNvPr id="398" name="円/楕円 397"/>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122783</xdr:rowOff>
    </xdr:from>
    <xdr:ext cx="762000" cy="259045"/>
    <xdr:sp macro="" textlink="">
      <xdr:nvSpPr>
        <xdr:cNvPr id="399" name="テキスト ボックス 398"/>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0" name="円/楕円 399"/>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1" name="テキスト ボックス 400"/>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他の類似団体平均と比較して高い要因として、ケアハウス建設、クリーンセンター建設、保健福祉総合センター建設、公営住宅建設等、大規模な投資的事業を実施してきたことに加え、平成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年度には国営事業（しろがね地区）の負担金の一括償還や土地改良区への負担金が発生したことが要因として挙げられる。</a:t>
          </a:r>
          <a:endParaRPr lang="ja-JP" altLang="ja-JP" sz="1400">
            <a:effectLst/>
          </a:endParaRPr>
        </a:p>
        <a:p>
          <a:r>
            <a:rPr lang="ja-JP" altLang="ja-JP" sz="1100" b="0" i="0" baseline="0">
              <a:solidFill>
                <a:schemeClr val="dk1"/>
              </a:solidFill>
              <a:effectLst/>
              <a:latin typeface="+mn-lt"/>
              <a:ea typeface="+mn-ea"/>
              <a:cs typeface="+mn-cs"/>
            </a:rPr>
            <a:t>　昨年と比較すると</a:t>
          </a:r>
          <a:r>
            <a:rPr lang="en-US" altLang="ja-JP" sz="1100" b="0" i="0" baseline="0">
              <a:solidFill>
                <a:schemeClr val="dk1"/>
              </a:solidFill>
              <a:effectLst/>
              <a:latin typeface="+mn-lt"/>
              <a:ea typeface="+mn-ea"/>
              <a:cs typeface="+mn-cs"/>
            </a:rPr>
            <a:t>9.1</a:t>
          </a:r>
          <a:r>
            <a:rPr lang="ja-JP" altLang="ja-JP" sz="1100" b="0" i="0" baseline="0">
              <a:solidFill>
                <a:schemeClr val="dk1"/>
              </a:solidFill>
              <a:effectLst/>
              <a:latin typeface="+mn-lt"/>
              <a:ea typeface="+mn-ea"/>
              <a:cs typeface="+mn-cs"/>
            </a:rPr>
            <a:t>％減少しているものの、平成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から実施している老朽公共施設の改修等に伴う起債の新規発行により、一定程度の公債費は見込まれるため、今後においても抑制を図る中で、緊急度、住民ニーズを的確に把握した事業の選択により、起債に大きく頼ることのない財政運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0" name="直線コネクタ 429"/>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1"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2" name="直線コネクタ 431"/>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106849</xdr:rowOff>
    </xdr:from>
    <xdr:to>
      <xdr:col>24</xdr:col>
      <xdr:colOff>558800</xdr:colOff>
      <xdr:row>17</xdr:row>
      <xdr:rowOff>8594</xdr:rowOff>
    </xdr:to>
    <xdr:cxnSp macro="">
      <xdr:nvCxnSpPr>
        <xdr:cNvPr id="435" name="直線コネクタ 434"/>
        <xdr:cNvCxnSpPr/>
      </xdr:nvCxnSpPr>
      <xdr:spPr>
        <a:xfrm flipV="1">
          <a:off x="16179800" y="2850049"/>
          <a:ext cx="838200" cy="7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41461</xdr:rowOff>
    </xdr:from>
    <xdr:ext cx="762000" cy="259045"/>
    <xdr:sp macro="" textlink="">
      <xdr:nvSpPr>
        <xdr:cNvPr id="436" name="将来負担の状況平均値テキスト"/>
        <xdr:cNvSpPr txBox="1"/>
      </xdr:nvSpPr>
      <xdr:spPr>
        <a:xfrm>
          <a:off x="17106900" y="22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37" name="フローチャート : 判断 436"/>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83524</xdr:rowOff>
    </xdr:from>
    <xdr:to>
      <xdr:col>23</xdr:col>
      <xdr:colOff>406400</xdr:colOff>
      <xdr:row>17</xdr:row>
      <xdr:rowOff>8594</xdr:rowOff>
    </xdr:to>
    <xdr:cxnSp macro="">
      <xdr:nvCxnSpPr>
        <xdr:cNvPr id="438" name="直線コネクタ 437"/>
        <xdr:cNvCxnSpPr/>
      </xdr:nvCxnSpPr>
      <xdr:spPr>
        <a:xfrm>
          <a:off x="15290800" y="28267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39" name="フローチャート : 判断 438"/>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0" name="テキスト ボックス 439"/>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83524</xdr:rowOff>
    </xdr:from>
    <xdr:to>
      <xdr:col>22</xdr:col>
      <xdr:colOff>203200</xdr:colOff>
      <xdr:row>16</xdr:row>
      <xdr:rowOff>138218</xdr:rowOff>
    </xdr:to>
    <xdr:cxnSp macro="">
      <xdr:nvCxnSpPr>
        <xdr:cNvPr id="441" name="直線コネクタ 440"/>
        <xdr:cNvCxnSpPr/>
      </xdr:nvCxnSpPr>
      <xdr:spPr>
        <a:xfrm flipV="1">
          <a:off x="14401800" y="2826724"/>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71586</xdr:rowOff>
    </xdr:from>
    <xdr:to>
      <xdr:col>22</xdr:col>
      <xdr:colOff>254000</xdr:colOff>
      <xdr:row>15</xdr:row>
      <xdr:rowOff>1736</xdr:rowOff>
    </xdr:to>
    <xdr:sp macro="" textlink="">
      <xdr:nvSpPr>
        <xdr:cNvPr id="442" name="フローチャート : 判断 441"/>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3" name="テキスト ボックス 442"/>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138218</xdr:rowOff>
    </xdr:from>
    <xdr:to>
      <xdr:col>21</xdr:col>
      <xdr:colOff>0</xdr:colOff>
      <xdr:row>17</xdr:row>
      <xdr:rowOff>20659</xdr:rowOff>
    </xdr:to>
    <xdr:cxnSp macro="">
      <xdr:nvCxnSpPr>
        <xdr:cNvPr id="444" name="直線コネクタ 443"/>
        <xdr:cNvCxnSpPr/>
      </xdr:nvCxnSpPr>
      <xdr:spPr>
        <a:xfrm flipV="1">
          <a:off x="13512800" y="2881418"/>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156041</xdr:rowOff>
    </xdr:from>
    <xdr:to>
      <xdr:col>21</xdr:col>
      <xdr:colOff>50800</xdr:colOff>
      <xdr:row>15</xdr:row>
      <xdr:rowOff>86191</xdr:rowOff>
    </xdr:to>
    <xdr:sp macro="" textlink="">
      <xdr:nvSpPr>
        <xdr:cNvPr id="445" name="フローチャート : 判断 444"/>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46" name="テキスト ボックス 445"/>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7" name="フローチャート : 判断 446"/>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48" name="テキスト ボックス 447"/>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56049</xdr:rowOff>
    </xdr:from>
    <xdr:to>
      <xdr:col>24</xdr:col>
      <xdr:colOff>609600</xdr:colOff>
      <xdr:row>16</xdr:row>
      <xdr:rowOff>157649</xdr:rowOff>
    </xdr:to>
    <xdr:sp macro="" textlink="">
      <xdr:nvSpPr>
        <xdr:cNvPr id="454" name="円/楕円 453"/>
        <xdr:cNvSpPr/>
      </xdr:nvSpPr>
      <xdr:spPr>
        <a:xfrm>
          <a:off x="169672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28126</xdr:rowOff>
    </xdr:from>
    <xdr:ext cx="762000" cy="259045"/>
    <xdr:sp macro="" textlink="">
      <xdr:nvSpPr>
        <xdr:cNvPr id="455" name="将来負担の状況該当値テキスト"/>
        <xdr:cNvSpPr txBox="1"/>
      </xdr:nvSpPr>
      <xdr:spPr>
        <a:xfrm>
          <a:off x="17106900" y="277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129244</xdr:rowOff>
    </xdr:from>
    <xdr:to>
      <xdr:col>23</xdr:col>
      <xdr:colOff>457200</xdr:colOff>
      <xdr:row>17</xdr:row>
      <xdr:rowOff>59394</xdr:rowOff>
    </xdr:to>
    <xdr:sp macro="" textlink="">
      <xdr:nvSpPr>
        <xdr:cNvPr id="456" name="円/楕円 455"/>
        <xdr:cNvSpPr/>
      </xdr:nvSpPr>
      <xdr:spPr>
        <a:xfrm>
          <a:off x="161290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44171</xdr:rowOff>
    </xdr:from>
    <xdr:ext cx="736600" cy="259045"/>
    <xdr:sp macro="" textlink="">
      <xdr:nvSpPr>
        <xdr:cNvPr id="457" name="テキスト ボックス 456"/>
        <xdr:cNvSpPr txBox="1"/>
      </xdr:nvSpPr>
      <xdr:spPr>
        <a:xfrm>
          <a:off x="15798800" y="295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32724</xdr:rowOff>
    </xdr:from>
    <xdr:to>
      <xdr:col>22</xdr:col>
      <xdr:colOff>254000</xdr:colOff>
      <xdr:row>16</xdr:row>
      <xdr:rowOff>134324</xdr:rowOff>
    </xdr:to>
    <xdr:sp macro="" textlink="">
      <xdr:nvSpPr>
        <xdr:cNvPr id="458" name="円/楕円 457"/>
        <xdr:cNvSpPr/>
      </xdr:nvSpPr>
      <xdr:spPr>
        <a:xfrm>
          <a:off x="15240000" y="2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119101</xdr:rowOff>
    </xdr:from>
    <xdr:ext cx="762000" cy="259045"/>
    <xdr:sp macro="" textlink="">
      <xdr:nvSpPr>
        <xdr:cNvPr id="459" name="テキスト ボックス 458"/>
        <xdr:cNvSpPr txBox="1"/>
      </xdr:nvSpPr>
      <xdr:spPr>
        <a:xfrm>
          <a:off x="14909800" y="286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87418</xdr:rowOff>
    </xdr:from>
    <xdr:to>
      <xdr:col>21</xdr:col>
      <xdr:colOff>50800</xdr:colOff>
      <xdr:row>17</xdr:row>
      <xdr:rowOff>17568</xdr:rowOff>
    </xdr:to>
    <xdr:sp macro="" textlink="">
      <xdr:nvSpPr>
        <xdr:cNvPr id="460" name="円/楕円 459"/>
        <xdr:cNvSpPr/>
      </xdr:nvSpPr>
      <xdr:spPr>
        <a:xfrm>
          <a:off x="14351000" y="28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2345</xdr:rowOff>
    </xdr:from>
    <xdr:ext cx="762000" cy="259045"/>
    <xdr:sp macro="" textlink="">
      <xdr:nvSpPr>
        <xdr:cNvPr id="461" name="テキスト ボックス 460"/>
        <xdr:cNvSpPr txBox="1"/>
      </xdr:nvSpPr>
      <xdr:spPr>
        <a:xfrm>
          <a:off x="14020800" y="291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141309</xdr:rowOff>
    </xdr:from>
    <xdr:to>
      <xdr:col>19</xdr:col>
      <xdr:colOff>533400</xdr:colOff>
      <xdr:row>17</xdr:row>
      <xdr:rowOff>71459</xdr:rowOff>
    </xdr:to>
    <xdr:sp macro="" textlink="">
      <xdr:nvSpPr>
        <xdr:cNvPr id="462" name="円/楕円 461"/>
        <xdr:cNvSpPr/>
      </xdr:nvSpPr>
      <xdr:spPr>
        <a:xfrm>
          <a:off x="13462000" y="2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56236</xdr:rowOff>
    </xdr:from>
    <xdr:ext cx="762000" cy="259045"/>
    <xdr:sp macro="" textlink="">
      <xdr:nvSpPr>
        <xdr:cNvPr id="463" name="テキスト ボックス 462"/>
        <xdr:cNvSpPr txBox="1"/>
      </xdr:nvSpPr>
      <xdr:spPr>
        <a:xfrm>
          <a:off x="13131800" y="297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北海道上富良野町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11,140
11,113
237.10
8,169,232
7,849,676
285,043
4,268,454
8,171,632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59.6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職員適正化計画、新職員適正化計画の着実な推進により、職員の減員を進めてきたことや在級年数や特別昇給制度の見直し、新給料表の導入など給与の適正化に努めてきたことから、類似団体平均を下回る水準で推移している。</a:t>
          </a:r>
          <a:endParaRPr lang="ja-JP" altLang="ja-JP" sz="1400">
            <a:effectLst/>
          </a:endParaRPr>
        </a:p>
        <a:p>
          <a:r>
            <a:rPr lang="ja-JP" altLang="ja-JP" sz="1100" b="0" i="0" baseline="0">
              <a:solidFill>
                <a:schemeClr val="dk1"/>
              </a:solidFill>
              <a:effectLst/>
              <a:latin typeface="+mn-lt"/>
              <a:ea typeface="+mn-ea"/>
              <a:cs typeface="+mn-cs"/>
            </a:rPr>
            <a:t>　今後も「町政運営改善プラン」に基づき更なる縮減を図っていく。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21844</xdr:rowOff>
    </xdr:from>
    <xdr:to>
      <xdr:col>7</xdr:col>
      <xdr:colOff>15875</xdr:colOff>
      <xdr:row>36</xdr:row>
      <xdr:rowOff>30988</xdr:rowOff>
    </xdr:to>
    <xdr:cxnSp macro="">
      <xdr:nvCxnSpPr>
        <xdr:cNvPr id="64" name="直線コネクタ 63"/>
        <xdr:cNvCxnSpPr/>
      </xdr:nvCxnSpPr>
      <xdr:spPr>
        <a:xfrm>
          <a:off x="3987800" y="61940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21844</xdr:rowOff>
    </xdr:from>
    <xdr:to>
      <xdr:col>5</xdr:col>
      <xdr:colOff>549275</xdr:colOff>
      <xdr:row>36</xdr:row>
      <xdr:rowOff>44704</xdr:rowOff>
    </xdr:to>
    <xdr:cxnSp macro="">
      <xdr:nvCxnSpPr>
        <xdr:cNvPr id="67" name="直線コネクタ 66"/>
        <xdr:cNvCxnSpPr/>
      </xdr:nvCxnSpPr>
      <xdr:spPr>
        <a:xfrm flipV="1">
          <a:off x="3098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30988</xdr:rowOff>
    </xdr:from>
    <xdr:to>
      <xdr:col>4</xdr:col>
      <xdr:colOff>346075</xdr:colOff>
      <xdr:row>36</xdr:row>
      <xdr:rowOff>44704</xdr:rowOff>
    </xdr:to>
    <xdr:cxnSp macro="">
      <xdr:nvCxnSpPr>
        <xdr:cNvPr id="70" name="直線コネクタ 69"/>
        <xdr:cNvCxnSpPr/>
      </xdr:nvCxnSpPr>
      <xdr:spPr>
        <a:xfrm>
          <a:off x="2209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30988</xdr:rowOff>
    </xdr:from>
    <xdr:to>
      <xdr:col>3</xdr:col>
      <xdr:colOff>142875</xdr:colOff>
      <xdr:row>36</xdr:row>
      <xdr:rowOff>53848</xdr:rowOff>
    </xdr:to>
    <xdr:cxnSp macro="">
      <xdr:nvCxnSpPr>
        <xdr:cNvPr id="73" name="直線コネクタ 72"/>
        <xdr:cNvCxnSpPr/>
      </xdr:nvCxnSpPr>
      <xdr:spPr>
        <a:xfrm flipV="1">
          <a:off x="1320800" y="6203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77" name="テキスト ボックス 76"/>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151638</xdr:rowOff>
    </xdr:from>
    <xdr:to>
      <xdr:col>7</xdr:col>
      <xdr:colOff>66675</xdr:colOff>
      <xdr:row>36</xdr:row>
      <xdr:rowOff>81788</xdr:rowOff>
    </xdr:to>
    <xdr:sp macro="" textlink="">
      <xdr:nvSpPr>
        <xdr:cNvPr id="83" name="円/楕円 82"/>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168165</xdr:rowOff>
    </xdr:from>
    <xdr:ext cx="762000" cy="259045"/>
    <xdr:sp macro="" textlink="">
      <xdr:nvSpPr>
        <xdr:cNvPr id="84" name="人件費該当値テキスト"/>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142494</xdr:rowOff>
    </xdr:from>
    <xdr:to>
      <xdr:col>5</xdr:col>
      <xdr:colOff>600075</xdr:colOff>
      <xdr:row>36</xdr:row>
      <xdr:rowOff>72644</xdr:rowOff>
    </xdr:to>
    <xdr:sp macro="" textlink="">
      <xdr:nvSpPr>
        <xdr:cNvPr id="85" name="円/楕円 84"/>
        <xdr:cNvSpPr/>
      </xdr:nvSpPr>
      <xdr:spPr>
        <a:xfrm>
          <a:off x="3937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82821</xdr:rowOff>
    </xdr:from>
    <xdr:ext cx="736600" cy="259045"/>
    <xdr:sp macro="" textlink="">
      <xdr:nvSpPr>
        <xdr:cNvPr id="86" name="テキスト ボックス 85"/>
        <xdr:cNvSpPr txBox="1"/>
      </xdr:nvSpPr>
      <xdr:spPr>
        <a:xfrm>
          <a:off x="3606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165354</xdr:rowOff>
    </xdr:from>
    <xdr:to>
      <xdr:col>4</xdr:col>
      <xdr:colOff>396875</xdr:colOff>
      <xdr:row>36</xdr:row>
      <xdr:rowOff>95504</xdr:rowOff>
    </xdr:to>
    <xdr:sp macro="" textlink="">
      <xdr:nvSpPr>
        <xdr:cNvPr id="87" name="円/楕円 86"/>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105681</xdr:rowOff>
    </xdr:from>
    <xdr:ext cx="762000" cy="259045"/>
    <xdr:sp macro="" textlink="">
      <xdr:nvSpPr>
        <xdr:cNvPr id="88" name="テキスト ボックス 87"/>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151638</xdr:rowOff>
    </xdr:from>
    <xdr:to>
      <xdr:col>3</xdr:col>
      <xdr:colOff>193675</xdr:colOff>
      <xdr:row>36</xdr:row>
      <xdr:rowOff>81788</xdr:rowOff>
    </xdr:to>
    <xdr:sp macro="" textlink="">
      <xdr:nvSpPr>
        <xdr:cNvPr id="89" name="円/楕円 88"/>
        <xdr:cNvSpPr/>
      </xdr:nvSpPr>
      <xdr:spPr>
        <a:xfrm>
          <a:off x="215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91965</xdr:rowOff>
    </xdr:from>
    <xdr:ext cx="762000" cy="259045"/>
    <xdr:sp macro="" textlink="">
      <xdr:nvSpPr>
        <xdr:cNvPr id="90" name="テキスト ボックス 89"/>
        <xdr:cNvSpPr txBox="1"/>
      </xdr:nvSpPr>
      <xdr:spPr>
        <a:xfrm>
          <a:off x="1828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xdr:rowOff>
    </xdr:from>
    <xdr:to>
      <xdr:col>1</xdr:col>
      <xdr:colOff>676275</xdr:colOff>
      <xdr:row>36</xdr:row>
      <xdr:rowOff>104648</xdr:rowOff>
    </xdr:to>
    <xdr:sp macro="" textlink="">
      <xdr:nvSpPr>
        <xdr:cNvPr id="91" name="円/楕円 90"/>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114825</xdr:rowOff>
    </xdr:from>
    <xdr:ext cx="762000" cy="259045"/>
    <xdr:sp macro="" textlink="">
      <xdr:nvSpPr>
        <xdr:cNvPr id="92" name="テキスト ボックス 91"/>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物件費の経常収支比率は、類似団体と比較して０．７ポイント高いが、これは集中改革プラン等に基づき、需用費等の経常的な物件費については着実に抑制が図られてきたが、同時に業務の民間委託を積極的に進めてきたことで委託料等が増加したことが要因とな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8890</xdr:rowOff>
    </xdr:to>
    <xdr:cxnSp macro="">
      <xdr:nvCxnSpPr>
        <xdr:cNvPr id="125" name="直線コネクタ 124"/>
        <xdr:cNvCxnSpPr/>
      </xdr:nvCxnSpPr>
      <xdr:spPr>
        <a:xfrm>
          <a:off x="15671800" y="2915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46990</xdr:rowOff>
    </xdr:to>
    <xdr:cxnSp macro="">
      <xdr:nvCxnSpPr>
        <xdr:cNvPr id="128" name="直線コネクタ 127"/>
        <xdr:cNvCxnSpPr/>
      </xdr:nvCxnSpPr>
      <xdr:spPr>
        <a:xfrm flipV="1">
          <a:off x="14782800" y="2915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30" name="テキスト ボックス 129"/>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81280</xdr:rowOff>
    </xdr:from>
    <xdr:to>
      <xdr:col>21</xdr:col>
      <xdr:colOff>361950</xdr:colOff>
      <xdr:row>17</xdr:row>
      <xdr:rowOff>46990</xdr:rowOff>
    </xdr:to>
    <xdr:cxnSp macro="">
      <xdr:nvCxnSpPr>
        <xdr:cNvPr id="131" name="直線コネクタ 130"/>
        <xdr:cNvCxnSpPr/>
      </xdr:nvCxnSpPr>
      <xdr:spPr>
        <a:xfrm>
          <a:off x="13893800" y="28244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81280</xdr:rowOff>
    </xdr:to>
    <xdr:cxnSp macro="">
      <xdr:nvCxnSpPr>
        <xdr:cNvPr id="134" name="直線コネクタ 133"/>
        <xdr:cNvCxnSpPr/>
      </xdr:nvCxnSpPr>
      <xdr:spPr>
        <a:xfrm>
          <a:off x="13004800" y="2755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6" name="テキスト ボックス 135"/>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8" name="テキスト ボックス 137"/>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129540</xdr:rowOff>
    </xdr:from>
    <xdr:to>
      <xdr:col>24</xdr:col>
      <xdr:colOff>82550</xdr:colOff>
      <xdr:row>17</xdr:row>
      <xdr:rowOff>59690</xdr:rowOff>
    </xdr:to>
    <xdr:sp macro="" textlink="">
      <xdr:nvSpPr>
        <xdr:cNvPr id="144" name="円/楕円 143"/>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101617</xdr:rowOff>
    </xdr:from>
    <xdr:ext cx="762000" cy="259045"/>
    <xdr:sp macro="" textlink="">
      <xdr:nvSpPr>
        <xdr:cNvPr id="145" name="物件費該当値テキスト"/>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6" name="円/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7" name="テキスト ボックス 146"/>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167640</xdr:rowOff>
    </xdr:from>
    <xdr:to>
      <xdr:col>21</xdr:col>
      <xdr:colOff>412750</xdr:colOff>
      <xdr:row>17</xdr:row>
      <xdr:rowOff>97790</xdr:rowOff>
    </xdr:to>
    <xdr:sp macro="" textlink="">
      <xdr:nvSpPr>
        <xdr:cNvPr id="148" name="円/楕円 147"/>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49" name="テキスト ボックス 14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30480</xdr:rowOff>
    </xdr:from>
    <xdr:to>
      <xdr:col>20</xdr:col>
      <xdr:colOff>209550</xdr:colOff>
      <xdr:row>16</xdr:row>
      <xdr:rowOff>132080</xdr:rowOff>
    </xdr:to>
    <xdr:sp macro="" textlink="">
      <xdr:nvSpPr>
        <xdr:cNvPr id="150" name="円/楕円 149"/>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51" name="テキスト ボックス 150"/>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2" name="円/楕円 151"/>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3" name="テキスト ボックス 152"/>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ついては、類似団体と比較して低水準にあるが、決算額についてはここ数年は増加傾向にある。義務的性質もあり歳出の抑制が困難な面もあるが、将来的に町財政を圧迫する要因となるおそれもあることから、歳出の適正化により今後の上昇傾向に歯止めをかけるよう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146050</xdr:rowOff>
    </xdr:to>
    <xdr:cxnSp macro="">
      <xdr:nvCxnSpPr>
        <xdr:cNvPr id="186" name="直線コネクタ 185"/>
        <xdr:cNvCxnSpPr/>
      </xdr:nvCxnSpPr>
      <xdr:spPr>
        <a:xfrm>
          <a:off x="3987800" y="94424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124477</xdr:rowOff>
    </xdr:from>
    <xdr:ext cx="762000" cy="259045"/>
    <xdr:sp macro="" textlink="">
      <xdr:nvSpPr>
        <xdr:cNvPr id="187"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12700</xdr:rowOff>
    </xdr:to>
    <xdr:cxnSp macro="">
      <xdr:nvCxnSpPr>
        <xdr:cNvPr id="189" name="直線コネクタ 188"/>
        <xdr:cNvCxnSpPr/>
      </xdr:nvCxnSpPr>
      <xdr:spPr>
        <a:xfrm>
          <a:off x="3098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146050</xdr:rowOff>
    </xdr:to>
    <xdr:cxnSp macro="">
      <xdr:nvCxnSpPr>
        <xdr:cNvPr id="192" name="直線コネクタ 191"/>
        <xdr:cNvCxnSpPr/>
      </xdr:nvCxnSpPr>
      <xdr:spPr>
        <a:xfrm flipV="1">
          <a:off x="2209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54</xdr:row>
      <xdr:rowOff>146050</xdr:rowOff>
    </xdr:to>
    <xdr:cxnSp macro="">
      <xdr:nvCxnSpPr>
        <xdr:cNvPr id="195" name="直線コネクタ 194"/>
        <xdr:cNvCxnSpPr/>
      </xdr:nvCxnSpPr>
      <xdr:spPr>
        <a:xfrm>
          <a:off x="1320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9" name="テキスト ボックス 198"/>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5" name="円/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06"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07" name="円/楕円 206"/>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08" name="テキスト ボックス 207"/>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9" name="円/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11" name="円/楕円 210"/>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12" name="テキスト ボックス 211"/>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3" name="円/楕円 212"/>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4" name="テキスト ボックス 213"/>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その他に係る経常収支比率は、類似団体と比較して同等あるいは低水準で推移しているが、特別会計に対する繰出金等が占める割合が多くなってきている。</a:t>
          </a:r>
          <a:endParaRPr lang="ja-JP" altLang="ja-JP" sz="1400">
            <a:effectLst/>
          </a:endParaRPr>
        </a:p>
        <a:p>
          <a:r>
            <a:rPr lang="ja-JP" altLang="ja-JP" sz="1100" b="0" i="0" baseline="0">
              <a:solidFill>
                <a:schemeClr val="dk1"/>
              </a:solidFill>
              <a:effectLst/>
              <a:latin typeface="+mn-lt"/>
              <a:ea typeface="+mn-ea"/>
              <a:cs typeface="+mn-cs"/>
            </a:rPr>
            <a:t>　各会計においては経費の削減や料金の適正化等により一般会計負担の抑制・減少に努めてきているが、今後においても「町政運営改善プラン」に基づき、更なる見直しを進めて</a:t>
          </a:r>
          <a:r>
            <a:rPr lang="ja-JP" altLang="en-US" sz="1100" b="0" i="0" baseline="0">
              <a:solidFill>
                <a:schemeClr val="dk1"/>
              </a:solidFill>
              <a:effectLst/>
              <a:latin typeface="+mn-lt"/>
              <a:ea typeface="+mn-ea"/>
              <a:cs typeface="+mn-cs"/>
            </a:rPr>
            <a:t>いく。</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76708</xdr:rowOff>
    </xdr:from>
    <xdr:to>
      <xdr:col>24</xdr:col>
      <xdr:colOff>31750</xdr:colOff>
      <xdr:row>56</xdr:row>
      <xdr:rowOff>113284</xdr:rowOff>
    </xdr:to>
    <xdr:cxnSp macro="">
      <xdr:nvCxnSpPr>
        <xdr:cNvPr id="244" name="直線コネクタ 243"/>
        <xdr:cNvCxnSpPr/>
      </xdr:nvCxnSpPr>
      <xdr:spPr>
        <a:xfrm flipV="1">
          <a:off x="15671800" y="96779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5"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90424</xdr:rowOff>
    </xdr:from>
    <xdr:to>
      <xdr:col>22</xdr:col>
      <xdr:colOff>565150</xdr:colOff>
      <xdr:row>56</xdr:row>
      <xdr:rowOff>113284</xdr:rowOff>
    </xdr:to>
    <xdr:cxnSp macro="">
      <xdr:nvCxnSpPr>
        <xdr:cNvPr id="247" name="直線コネクタ 246"/>
        <xdr:cNvCxnSpPr/>
      </xdr:nvCxnSpPr>
      <xdr:spPr>
        <a:xfrm>
          <a:off x="14782800" y="9691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9" name="テキスト ボックス 248"/>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85852</xdr:rowOff>
    </xdr:from>
    <xdr:to>
      <xdr:col>21</xdr:col>
      <xdr:colOff>361950</xdr:colOff>
      <xdr:row>56</xdr:row>
      <xdr:rowOff>90424</xdr:rowOff>
    </xdr:to>
    <xdr:cxnSp macro="">
      <xdr:nvCxnSpPr>
        <xdr:cNvPr id="250" name="直線コネクタ 249"/>
        <xdr:cNvCxnSpPr/>
      </xdr:nvCxnSpPr>
      <xdr:spPr>
        <a:xfrm>
          <a:off x="13893800" y="9687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45991</xdr:rowOff>
    </xdr:from>
    <xdr:ext cx="762000" cy="259045"/>
    <xdr:sp macro="" textlink="">
      <xdr:nvSpPr>
        <xdr:cNvPr id="252" name="テキスト ボックス 251"/>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85852</xdr:rowOff>
    </xdr:from>
    <xdr:to>
      <xdr:col>20</xdr:col>
      <xdr:colOff>158750</xdr:colOff>
      <xdr:row>56</xdr:row>
      <xdr:rowOff>85852</xdr:rowOff>
    </xdr:to>
    <xdr:cxnSp macro="">
      <xdr:nvCxnSpPr>
        <xdr:cNvPr id="253" name="直線コネクタ 252"/>
        <xdr:cNvCxnSpPr/>
      </xdr:nvCxnSpPr>
      <xdr:spPr>
        <a:xfrm>
          <a:off x="13004800" y="9687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41419</xdr:rowOff>
    </xdr:from>
    <xdr:ext cx="762000" cy="259045"/>
    <xdr:sp macro="" textlink="">
      <xdr:nvSpPr>
        <xdr:cNvPr id="255" name="テキスト ボックス 254"/>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57" name="テキスト ボックス 256"/>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25908</xdr:rowOff>
    </xdr:from>
    <xdr:to>
      <xdr:col>24</xdr:col>
      <xdr:colOff>82550</xdr:colOff>
      <xdr:row>56</xdr:row>
      <xdr:rowOff>127508</xdr:rowOff>
    </xdr:to>
    <xdr:sp macro="" textlink="">
      <xdr:nvSpPr>
        <xdr:cNvPr id="263" name="円/楕円 262"/>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42435</xdr:rowOff>
    </xdr:from>
    <xdr:ext cx="762000" cy="259045"/>
    <xdr:sp macro="" textlink="">
      <xdr:nvSpPr>
        <xdr:cNvPr id="264" name="その他該当値テキスト"/>
        <xdr:cNvSpPr txBox="1"/>
      </xdr:nvSpPr>
      <xdr:spPr>
        <a:xfrm>
          <a:off x="16598900" y="94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62484</xdr:rowOff>
    </xdr:from>
    <xdr:to>
      <xdr:col>22</xdr:col>
      <xdr:colOff>615950</xdr:colOff>
      <xdr:row>56</xdr:row>
      <xdr:rowOff>164084</xdr:rowOff>
    </xdr:to>
    <xdr:sp macro="" textlink="">
      <xdr:nvSpPr>
        <xdr:cNvPr id="265" name="円/楕円 264"/>
        <xdr:cNvSpPr/>
      </xdr:nvSpPr>
      <xdr:spPr>
        <a:xfrm>
          <a:off x="15621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2811</xdr:rowOff>
    </xdr:from>
    <xdr:ext cx="736600" cy="259045"/>
    <xdr:sp macro="" textlink="">
      <xdr:nvSpPr>
        <xdr:cNvPr id="266" name="テキスト ボックス 26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39624</xdr:rowOff>
    </xdr:from>
    <xdr:to>
      <xdr:col>21</xdr:col>
      <xdr:colOff>412750</xdr:colOff>
      <xdr:row>56</xdr:row>
      <xdr:rowOff>141224</xdr:rowOff>
    </xdr:to>
    <xdr:sp macro="" textlink="">
      <xdr:nvSpPr>
        <xdr:cNvPr id="267" name="円/楕円 266"/>
        <xdr:cNvSpPr/>
      </xdr:nvSpPr>
      <xdr:spPr>
        <a:xfrm>
          <a:off x="14732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151401</xdr:rowOff>
    </xdr:from>
    <xdr:ext cx="762000" cy="259045"/>
    <xdr:sp macro="" textlink="">
      <xdr:nvSpPr>
        <xdr:cNvPr id="268" name="テキスト ボックス 267"/>
        <xdr:cNvSpPr txBox="1"/>
      </xdr:nvSpPr>
      <xdr:spPr>
        <a:xfrm>
          <a:off x="14401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35052</xdr:rowOff>
    </xdr:from>
    <xdr:to>
      <xdr:col>20</xdr:col>
      <xdr:colOff>209550</xdr:colOff>
      <xdr:row>56</xdr:row>
      <xdr:rowOff>136652</xdr:rowOff>
    </xdr:to>
    <xdr:sp macro="" textlink="">
      <xdr:nvSpPr>
        <xdr:cNvPr id="269" name="円/楕円 268"/>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146829</xdr:rowOff>
    </xdr:from>
    <xdr:ext cx="762000" cy="259045"/>
    <xdr:sp macro="" textlink="">
      <xdr:nvSpPr>
        <xdr:cNvPr id="270" name="テキスト ボックス 269"/>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71" name="円/楕円 270"/>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146829</xdr:rowOff>
    </xdr:from>
    <xdr:ext cx="762000" cy="259045"/>
    <xdr:sp macro="" textlink="">
      <xdr:nvSpPr>
        <xdr:cNvPr id="272" name="テキスト ボックス 271"/>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補助費等における経常収支比率については、集中改革プラン等の推進により見直しや削減を進めてきており、類似団体平均と同等程度の水準で推移してきたが、広域連合に対する負担の増加や町立病院会計事業補助の増加により類似団体と比べて高い水準となっている。</a:t>
          </a:r>
          <a:endParaRPr lang="ja-JP" altLang="ja-JP" sz="1400">
            <a:effectLst/>
          </a:endParaRPr>
        </a:p>
        <a:p>
          <a:r>
            <a:rPr lang="ja-JP" altLang="ja-JP" sz="1100" b="0" i="0" baseline="0">
              <a:solidFill>
                <a:schemeClr val="dk1"/>
              </a:solidFill>
              <a:effectLst/>
              <a:latin typeface="+mn-lt"/>
              <a:ea typeface="+mn-ea"/>
              <a:cs typeface="+mn-cs"/>
            </a:rPr>
            <a:t>　ここでの削減は困難なため、そのほかの部分で今後も着実な行財政改革の推進により見直しを進める必要がある。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44704</xdr:rowOff>
    </xdr:from>
    <xdr:to>
      <xdr:col>24</xdr:col>
      <xdr:colOff>31750</xdr:colOff>
      <xdr:row>38</xdr:row>
      <xdr:rowOff>90424</xdr:rowOff>
    </xdr:to>
    <xdr:cxnSp macro="">
      <xdr:nvCxnSpPr>
        <xdr:cNvPr id="302" name="直線コネクタ 301"/>
        <xdr:cNvCxnSpPr/>
      </xdr:nvCxnSpPr>
      <xdr:spPr>
        <a:xfrm flipV="1">
          <a:off x="15671800" y="65598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3573</xdr:rowOff>
    </xdr:from>
    <xdr:ext cx="762000" cy="259045"/>
    <xdr:sp macro="" textlink="">
      <xdr:nvSpPr>
        <xdr:cNvPr id="303"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26416</xdr:rowOff>
    </xdr:from>
    <xdr:to>
      <xdr:col>22</xdr:col>
      <xdr:colOff>565150</xdr:colOff>
      <xdr:row>38</xdr:row>
      <xdr:rowOff>90424</xdr:rowOff>
    </xdr:to>
    <xdr:cxnSp macro="">
      <xdr:nvCxnSpPr>
        <xdr:cNvPr id="305" name="直線コネクタ 304"/>
        <xdr:cNvCxnSpPr/>
      </xdr:nvCxnSpPr>
      <xdr:spPr>
        <a:xfrm>
          <a:off x="14782800" y="65415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170434</xdr:rowOff>
    </xdr:from>
    <xdr:to>
      <xdr:col>21</xdr:col>
      <xdr:colOff>361950</xdr:colOff>
      <xdr:row>38</xdr:row>
      <xdr:rowOff>26416</xdr:rowOff>
    </xdr:to>
    <xdr:cxnSp macro="">
      <xdr:nvCxnSpPr>
        <xdr:cNvPr id="308" name="直線コネクタ 307"/>
        <xdr:cNvCxnSpPr/>
      </xdr:nvCxnSpPr>
      <xdr:spPr>
        <a:xfrm>
          <a:off x="13893800" y="6514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0" name="テキスト ボックス 309"/>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161290</xdr:rowOff>
    </xdr:from>
    <xdr:to>
      <xdr:col>20</xdr:col>
      <xdr:colOff>158750</xdr:colOff>
      <xdr:row>37</xdr:row>
      <xdr:rowOff>170434</xdr:rowOff>
    </xdr:to>
    <xdr:cxnSp macro="">
      <xdr:nvCxnSpPr>
        <xdr:cNvPr id="311" name="直線コネクタ 310"/>
        <xdr:cNvCxnSpPr/>
      </xdr:nvCxnSpPr>
      <xdr:spPr>
        <a:xfrm>
          <a:off x="13004800" y="6504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5" name="テキスト ボックス 314"/>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165354</xdr:rowOff>
    </xdr:from>
    <xdr:to>
      <xdr:col>24</xdr:col>
      <xdr:colOff>82550</xdr:colOff>
      <xdr:row>38</xdr:row>
      <xdr:rowOff>95504</xdr:rowOff>
    </xdr:to>
    <xdr:sp macro="" textlink="">
      <xdr:nvSpPr>
        <xdr:cNvPr id="321" name="円/楕円 320"/>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137431</xdr:rowOff>
    </xdr:from>
    <xdr:ext cx="762000" cy="259045"/>
    <xdr:sp macro="" textlink="">
      <xdr:nvSpPr>
        <xdr:cNvPr id="322"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39624</xdr:rowOff>
    </xdr:from>
    <xdr:to>
      <xdr:col>22</xdr:col>
      <xdr:colOff>615950</xdr:colOff>
      <xdr:row>38</xdr:row>
      <xdr:rowOff>141224</xdr:rowOff>
    </xdr:to>
    <xdr:sp macro="" textlink="">
      <xdr:nvSpPr>
        <xdr:cNvPr id="323" name="円/楕円 322"/>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126001</xdr:rowOff>
    </xdr:from>
    <xdr:ext cx="736600" cy="259045"/>
    <xdr:sp macro="" textlink="">
      <xdr:nvSpPr>
        <xdr:cNvPr id="324" name="テキスト ボックス 323"/>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147066</xdr:rowOff>
    </xdr:from>
    <xdr:to>
      <xdr:col>21</xdr:col>
      <xdr:colOff>412750</xdr:colOff>
      <xdr:row>38</xdr:row>
      <xdr:rowOff>77215</xdr:rowOff>
    </xdr:to>
    <xdr:sp macro="" textlink="">
      <xdr:nvSpPr>
        <xdr:cNvPr id="325" name="円/楕円 324"/>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61993</xdr:rowOff>
    </xdr:from>
    <xdr:ext cx="762000" cy="259045"/>
    <xdr:sp macro="" textlink="">
      <xdr:nvSpPr>
        <xdr:cNvPr id="326" name="テキスト ボックス 325"/>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119634</xdr:rowOff>
    </xdr:from>
    <xdr:to>
      <xdr:col>20</xdr:col>
      <xdr:colOff>209550</xdr:colOff>
      <xdr:row>38</xdr:row>
      <xdr:rowOff>49785</xdr:rowOff>
    </xdr:to>
    <xdr:sp macro="" textlink="">
      <xdr:nvSpPr>
        <xdr:cNvPr id="327" name="円/楕円 326"/>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34561</xdr:rowOff>
    </xdr:from>
    <xdr:ext cx="762000" cy="259045"/>
    <xdr:sp macro="" textlink="">
      <xdr:nvSpPr>
        <xdr:cNvPr id="328" name="テキスト ボックス 327"/>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29" name="円/楕円 328"/>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30" name="テキスト ボックス 329"/>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衛生・保健施設等の建設、さらに国営土地改良事業など、大規模な事業に係る地方債発行により、元利償還額や公債費の経常収支比率が高水準で推移してきたが、近年の投資的事業抑制により地方債の発行が大幅に抑えられたことから今後は減少傾向に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の公債費については、老朽化する学校施設の改修事業や公営住宅の建て替えによる公債費の増加が見込まれ、更なる行財政改革の確実な推進により、全ての事務事業について評価し見直しを進めるなど、経常経費の削減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92711</xdr:rowOff>
    </xdr:from>
    <xdr:to>
      <xdr:col>7</xdr:col>
      <xdr:colOff>15875</xdr:colOff>
      <xdr:row>77</xdr:row>
      <xdr:rowOff>124713</xdr:rowOff>
    </xdr:to>
    <xdr:cxnSp macro="">
      <xdr:nvCxnSpPr>
        <xdr:cNvPr id="360" name="直線コネクタ 359"/>
        <xdr:cNvCxnSpPr/>
      </xdr:nvCxnSpPr>
      <xdr:spPr>
        <a:xfrm flipV="1">
          <a:off x="3987800" y="13294361"/>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23131</xdr:rowOff>
    </xdr:from>
    <xdr:ext cx="762000" cy="259045"/>
    <xdr:sp macro="" textlink="">
      <xdr:nvSpPr>
        <xdr:cNvPr id="361"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124713</xdr:rowOff>
    </xdr:from>
    <xdr:to>
      <xdr:col>5</xdr:col>
      <xdr:colOff>549275</xdr:colOff>
      <xdr:row>78</xdr:row>
      <xdr:rowOff>90424</xdr:rowOff>
    </xdr:to>
    <xdr:cxnSp macro="">
      <xdr:nvCxnSpPr>
        <xdr:cNvPr id="363" name="直線コネクタ 362"/>
        <xdr:cNvCxnSpPr/>
      </xdr:nvCxnSpPr>
      <xdr:spPr>
        <a:xfrm flipV="1">
          <a:off x="3098800" y="13326363"/>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65" name="テキスト ボックス 364"/>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90424</xdr:rowOff>
    </xdr:from>
    <xdr:to>
      <xdr:col>4</xdr:col>
      <xdr:colOff>346075</xdr:colOff>
      <xdr:row>78</xdr:row>
      <xdr:rowOff>113285</xdr:rowOff>
    </xdr:to>
    <xdr:cxnSp macro="">
      <xdr:nvCxnSpPr>
        <xdr:cNvPr id="366" name="直線コネクタ 365"/>
        <xdr:cNvCxnSpPr/>
      </xdr:nvCxnSpPr>
      <xdr:spPr>
        <a:xfrm flipV="1">
          <a:off x="2209800" y="134635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68" name="テキスト ボックス 367"/>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113285</xdr:rowOff>
    </xdr:from>
    <xdr:to>
      <xdr:col>3</xdr:col>
      <xdr:colOff>142875</xdr:colOff>
      <xdr:row>78</xdr:row>
      <xdr:rowOff>122428</xdr:rowOff>
    </xdr:to>
    <xdr:cxnSp macro="">
      <xdr:nvCxnSpPr>
        <xdr:cNvPr id="369" name="直線コネクタ 368"/>
        <xdr:cNvCxnSpPr/>
      </xdr:nvCxnSpPr>
      <xdr:spPr>
        <a:xfrm flipV="1">
          <a:off x="1320800" y="134863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1" name="テキスト ボックス 370"/>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9" name="円/楕円 378"/>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58438</xdr:rowOff>
    </xdr:from>
    <xdr:ext cx="762000" cy="259045"/>
    <xdr:sp macro="" textlink="">
      <xdr:nvSpPr>
        <xdr:cNvPr id="380" name="公債費該当値テキスト"/>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73913</xdr:rowOff>
    </xdr:from>
    <xdr:to>
      <xdr:col>5</xdr:col>
      <xdr:colOff>600075</xdr:colOff>
      <xdr:row>78</xdr:row>
      <xdr:rowOff>4063</xdr:rowOff>
    </xdr:to>
    <xdr:sp macro="" textlink="">
      <xdr:nvSpPr>
        <xdr:cNvPr id="381" name="円/楕円 380"/>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82" name="テキスト ボックス 381"/>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39624</xdr:rowOff>
    </xdr:from>
    <xdr:to>
      <xdr:col>4</xdr:col>
      <xdr:colOff>396875</xdr:colOff>
      <xdr:row>78</xdr:row>
      <xdr:rowOff>141224</xdr:rowOff>
    </xdr:to>
    <xdr:sp macro="" textlink="">
      <xdr:nvSpPr>
        <xdr:cNvPr id="383" name="円/楕円 382"/>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84" name="テキスト ボックス 383"/>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62485</xdr:rowOff>
    </xdr:from>
    <xdr:to>
      <xdr:col>3</xdr:col>
      <xdr:colOff>193675</xdr:colOff>
      <xdr:row>78</xdr:row>
      <xdr:rowOff>164085</xdr:rowOff>
    </xdr:to>
    <xdr:sp macro="" textlink="">
      <xdr:nvSpPr>
        <xdr:cNvPr id="385" name="円/楕円 384"/>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148862</xdr:rowOff>
    </xdr:from>
    <xdr:ext cx="762000" cy="259045"/>
    <xdr:sp macro="" textlink="">
      <xdr:nvSpPr>
        <xdr:cNvPr id="386" name="テキスト ボックス 385"/>
        <xdr:cNvSpPr txBox="1"/>
      </xdr:nvSpPr>
      <xdr:spPr>
        <a:xfrm>
          <a:off x="1828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71628</xdr:rowOff>
    </xdr:from>
    <xdr:to>
      <xdr:col>1</xdr:col>
      <xdr:colOff>676275</xdr:colOff>
      <xdr:row>79</xdr:row>
      <xdr:rowOff>1778</xdr:rowOff>
    </xdr:to>
    <xdr:sp macro="" textlink="">
      <xdr:nvSpPr>
        <xdr:cNvPr id="387" name="円/楕円 386"/>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158005</xdr:rowOff>
    </xdr:from>
    <xdr:ext cx="762000" cy="259045"/>
    <xdr:sp macro="" textlink="">
      <xdr:nvSpPr>
        <xdr:cNvPr id="388" name="テキスト ボックス 387"/>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公債費以外に係る経常収支比率は、類似団体と比較して同等あるいは低水準で推移している。</a:t>
          </a:r>
          <a:endParaRPr lang="ja-JP" altLang="ja-JP" sz="1400">
            <a:effectLst/>
          </a:endParaRPr>
        </a:p>
        <a:p>
          <a:pPr rtl="0"/>
          <a:r>
            <a:rPr lang="ja-JP" altLang="ja-JP" sz="1100" b="0" i="0" baseline="0">
              <a:solidFill>
                <a:schemeClr val="dk1"/>
              </a:solidFill>
              <a:effectLst/>
              <a:latin typeface="+mn-lt"/>
              <a:ea typeface="+mn-ea"/>
              <a:cs typeface="+mn-cs"/>
            </a:rPr>
            <a:t>　今後においても「町政運営改善プラン」に基づき、更なる見直しを進めて</a:t>
          </a:r>
          <a:r>
            <a:rPr lang="ja-JP" altLang="en-US" sz="1100" b="0" i="0" baseline="0">
              <a:solidFill>
                <a:schemeClr val="dk1"/>
              </a:solidFill>
              <a:effectLst/>
              <a:latin typeface="+mn-lt"/>
              <a:ea typeface="+mn-ea"/>
              <a:cs typeface="+mn-cs"/>
            </a:rPr>
            <a:t>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77</xdr:row>
      <xdr:rowOff>54611</xdr:rowOff>
    </xdr:to>
    <xdr:cxnSp macro="">
      <xdr:nvCxnSpPr>
        <xdr:cNvPr id="421" name="直線コネクタ 420"/>
        <xdr:cNvCxnSpPr/>
      </xdr:nvCxnSpPr>
      <xdr:spPr>
        <a:xfrm flipV="1">
          <a:off x="15671800" y="132257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10177</xdr:rowOff>
    </xdr:from>
    <xdr:ext cx="762000" cy="259045"/>
    <xdr:sp macro="" textlink="">
      <xdr:nvSpPr>
        <xdr:cNvPr id="422" name="公債費以外平均値テキスト"/>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xdr:rowOff>
    </xdr:from>
    <xdr:to>
      <xdr:col>22</xdr:col>
      <xdr:colOff>565150</xdr:colOff>
      <xdr:row>77</xdr:row>
      <xdr:rowOff>54611</xdr:rowOff>
    </xdr:to>
    <xdr:cxnSp macro="">
      <xdr:nvCxnSpPr>
        <xdr:cNvPr id="424" name="直線コネクタ 423"/>
        <xdr:cNvCxnSpPr/>
      </xdr:nvCxnSpPr>
      <xdr:spPr>
        <a:xfrm>
          <a:off x="14782800" y="132143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26" name="テキスト ボックス 425"/>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77</xdr:row>
      <xdr:rowOff>12700</xdr:rowOff>
    </xdr:to>
    <xdr:cxnSp macro="">
      <xdr:nvCxnSpPr>
        <xdr:cNvPr id="427" name="直線コネクタ 426"/>
        <xdr:cNvCxnSpPr/>
      </xdr:nvCxnSpPr>
      <xdr:spPr>
        <a:xfrm>
          <a:off x="13893800" y="131114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29" name="テキスト ボックス 428"/>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50800</xdr:rowOff>
    </xdr:from>
    <xdr:to>
      <xdr:col>20</xdr:col>
      <xdr:colOff>158750</xdr:colOff>
      <xdr:row>76</xdr:row>
      <xdr:rowOff>81280</xdr:rowOff>
    </xdr:to>
    <xdr:cxnSp macro="">
      <xdr:nvCxnSpPr>
        <xdr:cNvPr id="430" name="直線コネクタ 429"/>
        <xdr:cNvCxnSpPr/>
      </xdr:nvCxnSpPr>
      <xdr:spPr>
        <a:xfrm>
          <a:off x="13004800" y="13081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2" name="テキスト ボックス 431"/>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34" name="テキスト ボックス 43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40" name="円/楕円 439"/>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161307</xdr:rowOff>
    </xdr:from>
    <xdr:ext cx="762000" cy="259045"/>
    <xdr:sp macro="" textlink="">
      <xdr:nvSpPr>
        <xdr:cNvPr id="441" name="公債費以外該当値テキスト"/>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3811</xdr:rowOff>
    </xdr:from>
    <xdr:to>
      <xdr:col>22</xdr:col>
      <xdr:colOff>615950</xdr:colOff>
      <xdr:row>77</xdr:row>
      <xdr:rowOff>105411</xdr:rowOff>
    </xdr:to>
    <xdr:sp macro="" textlink="">
      <xdr:nvSpPr>
        <xdr:cNvPr id="442" name="円/楕円 441"/>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115588</xdr:rowOff>
    </xdr:from>
    <xdr:ext cx="736600" cy="259045"/>
    <xdr:sp macro="" textlink="">
      <xdr:nvSpPr>
        <xdr:cNvPr id="443" name="テキスト ボックス 442"/>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133350</xdr:rowOff>
    </xdr:from>
    <xdr:to>
      <xdr:col>21</xdr:col>
      <xdr:colOff>412750</xdr:colOff>
      <xdr:row>77</xdr:row>
      <xdr:rowOff>63500</xdr:rowOff>
    </xdr:to>
    <xdr:sp macro="" textlink="">
      <xdr:nvSpPr>
        <xdr:cNvPr id="444" name="円/楕円 443"/>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45" name="テキスト ボックス 44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46" name="円/楕円 445"/>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47" name="テキスト ボックス 446"/>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48" name="円/楕円 447"/>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49" name="テキスト ボックス 448"/>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北海道上富良野町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87147</xdr:rowOff>
    </xdr:from>
    <xdr:to>
      <xdr:col>4</xdr:col>
      <xdr:colOff>1117600</xdr:colOff>
      <xdr:row>17</xdr:row>
      <xdr:rowOff>100833</xdr:rowOff>
    </xdr:to>
    <xdr:cxnSp macro="">
      <xdr:nvCxnSpPr>
        <xdr:cNvPr id="50" name="直線コネクタ 49"/>
        <xdr:cNvCxnSpPr/>
      </xdr:nvCxnSpPr>
      <xdr:spPr bwMode="auto">
        <a:xfrm flipV="1">
          <a:off x="5003800" y="3049422"/>
          <a:ext cx="647700" cy="13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71924</xdr:rowOff>
    </xdr:from>
    <xdr:ext cx="762000" cy="259045"/>
    <xdr:sp macro="" textlink="">
      <xdr:nvSpPr>
        <xdr:cNvPr id="51" name="人口1人当たり決算額の推移平均値テキスト130"/>
        <xdr:cNvSpPr txBox="1"/>
      </xdr:nvSpPr>
      <xdr:spPr>
        <a:xfrm>
          <a:off x="5740400" y="303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100833</xdr:rowOff>
    </xdr:from>
    <xdr:to>
      <xdr:col>4</xdr:col>
      <xdr:colOff>469900</xdr:colOff>
      <xdr:row>17</xdr:row>
      <xdr:rowOff>126855</xdr:rowOff>
    </xdr:to>
    <xdr:cxnSp macro="">
      <xdr:nvCxnSpPr>
        <xdr:cNvPr id="53" name="直線コネクタ 52"/>
        <xdr:cNvCxnSpPr/>
      </xdr:nvCxnSpPr>
      <xdr:spPr bwMode="auto">
        <a:xfrm flipV="1">
          <a:off x="4305300" y="3063108"/>
          <a:ext cx="698500" cy="26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126855</xdr:rowOff>
    </xdr:from>
    <xdr:to>
      <xdr:col>3</xdr:col>
      <xdr:colOff>904875</xdr:colOff>
      <xdr:row>17</xdr:row>
      <xdr:rowOff>130749</xdr:rowOff>
    </xdr:to>
    <xdr:cxnSp macro="">
      <xdr:nvCxnSpPr>
        <xdr:cNvPr id="56" name="直線コネクタ 55"/>
        <xdr:cNvCxnSpPr/>
      </xdr:nvCxnSpPr>
      <xdr:spPr bwMode="auto">
        <a:xfrm flipV="1">
          <a:off x="3606800" y="3089130"/>
          <a:ext cx="698500" cy="3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114145</xdr:rowOff>
    </xdr:from>
    <xdr:to>
      <xdr:col>3</xdr:col>
      <xdr:colOff>206375</xdr:colOff>
      <xdr:row>17</xdr:row>
      <xdr:rowOff>130749</xdr:rowOff>
    </xdr:to>
    <xdr:cxnSp macro="">
      <xdr:nvCxnSpPr>
        <xdr:cNvPr id="59" name="直線コネクタ 58"/>
        <xdr:cNvCxnSpPr/>
      </xdr:nvCxnSpPr>
      <xdr:spPr bwMode="auto">
        <a:xfrm>
          <a:off x="2908300" y="3076420"/>
          <a:ext cx="698500" cy="16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36347</xdr:rowOff>
    </xdr:from>
    <xdr:to>
      <xdr:col>5</xdr:col>
      <xdr:colOff>34925</xdr:colOff>
      <xdr:row>17</xdr:row>
      <xdr:rowOff>137947</xdr:rowOff>
    </xdr:to>
    <xdr:sp macro="" textlink="">
      <xdr:nvSpPr>
        <xdr:cNvPr id="69" name="円/楕円 68"/>
        <xdr:cNvSpPr/>
      </xdr:nvSpPr>
      <xdr:spPr bwMode="auto">
        <a:xfrm>
          <a:off x="5600700" y="299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52874</xdr:rowOff>
    </xdr:from>
    <xdr:ext cx="762000" cy="259045"/>
    <xdr:sp macro="" textlink="">
      <xdr:nvSpPr>
        <xdr:cNvPr id="70" name="人口1人当たり決算額の推移該当値テキスト130"/>
        <xdr:cNvSpPr txBox="1"/>
      </xdr:nvSpPr>
      <xdr:spPr>
        <a:xfrm>
          <a:off x="5740400" y="284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116,480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50033</xdr:rowOff>
    </xdr:from>
    <xdr:to>
      <xdr:col>4</xdr:col>
      <xdr:colOff>520700</xdr:colOff>
      <xdr:row>17</xdr:row>
      <xdr:rowOff>151633</xdr:rowOff>
    </xdr:to>
    <xdr:sp macro="" textlink="">
      <xdr:nvSpPr>
        <xdr:cNvPr id="71" name="円/楕円 70"/>
        <xdr:cNvSpPr/>
      </xdr:nvSpPr>
      <xdr:spPr bwMode="auto">
        <a:xfrm>
          <a:off x="4953000" y="3012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161810</xdr:rowOff>
    </xdr:from>
    <xdr:ext cx="736600" cy="259045"/>
    <xdr:sp macro="" textlink="">
      <xdr:nvSpPr>
        <xdr:cNvPr id="72" name="テキスト ボックス 71"/>
        <xdr:cNvSpPr txBox="1"/>
      </xdr:nvSpPr>
      <xdr:spPr>
        <a:xfrm>
          <a:off x="4622800" y="2781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114,684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76055</xdr:rowOff>
    </xdr:from>
    <xdr:to>
      <xdr:col>3</xdr:col>
      <xdr:colOff>955675</xdr:colOff>
      <xdr:row>18</xdr:row>
      <xdr:rowOff>6205</xdr:rowOff>
    </xdr:to>
    <xdr:sp macro="" textlink="">
      <xdr:nvSpPr>
        <xdr:cNvPr id="73" name="円/楕円 72"/>
        <xdr:cNvSpPr/>
      </xdr:nvSpPr>
      <xdr:spPr bwMode="auto">
        <a:xfrm>
          <a:off x="4254500" y="303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16382</xdr:rowOff>
    </xdr:from>
    <xdr:ext cx="762000" cy="259045"/>
    <xdr:sp macro="" textlink="">
      <xdr:nvSpPr>
        <xdr:cNvPr id="74" name="テキスト ボックス 73"/>
        <xdr:cNvSpPr txBox="1"/>
      </xdr:nvSpPr>
      <xdr:spPr>
        <a:xfrm>
          <a:off x="3924300" y="280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111,269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79949</xdr:rowOff>
    </xdr:from>
    <xdr:to>
      <xdr:col>3</xdr:col>
      <xdr:colOff>257175</xdr:colOff>
      <xdr:row>18</xdr:row>
      <xdr:rowOff>10099</xdr:rowOff>
    </xdr:to>
    <xdr:sp macro="" textlink="">
      <xdr:nvSpPr>
        <xdr:cNvPr id="75" name="円/楕円 74"/>
        <xdr:cNvSpPr/>
      </xdr:nvSpPr>
      <xdr:spPr bwMode="auto">
        <a:xfrm>
          <a:off x="3556000" y="304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20276</xdr:rowOff>
    </xdr:from>
    <xdr:ext cx="762000" cy="259045"/>
    <xdr:sp macro="" textlink="">
      <xdr:nvSpPr>
        <xdr:cNvPr id="76" name="テキスト ボックス 75"/>
        <xdr:cNvSpPr txBox="1"/>
      </xdr:nvSpPr>
      <xdr:spPr>
        <a:xfrm>
          <a:off x="3225800" y="281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110,758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63345</xdr:rowOff>
    </xdr:from>
    <xdr:to>
      <xdr:col>2</xdr:col>
      <xdr:colOff>692150</xdr:colOff>
      <xdr:row>17</xdr:row>
      <xdr:rowOff>164945</xdr:rowOff>
    </xdr:to>
    <xdr:sp macro="" textlink="">
      <xdr:nvSpPr>
        <xdr:cNvPr id="77" name="円/楕円 76"/>
        <xdr:cNvSpPr/>
      </xdr:nvSpPr>
      <xdr:spPr bwMode="auto">
        <a:xfrm>
          <a:off x="2857500" y="3025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3672</xdr:rowOff>
    </xdr:from>
    <xdr:ext cx="762000" cy="259045"/>
    <xdr:sp macro="" textlink="">
      <xdr:nvSpPr>
        <xdr:cNvPr id="78" name="テキスト ボックス 77"/>
        <xdr:cNvSpPr txBox="1"/>
      </xdr:nvSpPr>
      <xdr:spPr>
        <a:xfrm>
          <a:off x="2527300" y="279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44841</xdr:rowOff>
    </xdr:from>
    <xdr:to>
      <xdr:col>4</xdr:col>
      <xdr:colOff>1117600</xdr:colOff>
      <xdr:row>35</xdr:row>
      <xdr:rowOff>55083</xdr:rowOff>
    </xdr:to>
    <xdr:cxnSp macro="">
      <xdr:nvCxnSpPr>
        <xdr:cNvPr id="110" name="直線コネクタ 109"/>
        <xdr:cNvCxnSpPr/>
      </xdr:nvCxnSpPr>
      <xdr:spPr bwMode="auto">
        <a:xfrm flipV="1">
          <a:off x="5003800" y="6655191"/>
          <a:ext cx="647700" cy="10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273105</xdr:rowOff>
    </xdr:from>
    <xdr:ext cx="762000" cy="259045"/>
    <xdr:sp macro="" textlink="">
      <xdr:nvSpPr>
        <xdr:cNvPr id="111" name="人口1人当たり決算額の推移平均値テキスト445"/>
        <xdr:cNvSpPr txBox="1"/>
      </xdr:nvSpPr>
      <xdr:spPr>
        <a:xfrm>
          <a:off x="5740400" y="688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25822</xdr:rowOff>
    </xdr:from>
    <xdr:to>
      <xdr:col>4</xdr:col>
      <xdr:colOff>469900</xdr:colOff>
      <xdr:row>35</xdr:row>
      <xdr:rowOff>55083</xdr:rowOff>
    </xdr:to>
    <xdr:cxnSp macro="">
      <xdr:nvCxnSpPr>
        <xdr:cNvPr id="113" name="直線コネクタ 112"/>
        <xdr:cNvCxnSpPr/>
      </xdr:nvCxnSpPr>
      <xdr:spPr bwMode="auto">
        <a:xfrm>
          <a:off x="4305300" y="6293272"/>
          <a:ext cx="698500" cy="37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25822</xdr:rowOff>
    </xdr:from>
    <xdr:to>
      <xdr:col>3</xdr:col>
      <xdr:colOff>904875</xdr:colOff>
      <xdr:row>34</xdr:row>
      <xdr:rowOff>75657</xdr:rowOff>
    </xdr:to>
    <xdr:cxnSp macro="">
      <xdr:nvCxnSpPr>
        <xdr:cNvPr id="116" name="直線コネクタ 115"/>
        <xdr:cNvCxnSpPr/>
      </xdr:nvCxnSpPr>
      <xdr:spPr bwMode="auto">
        <a:xfrm flipV="1">
          <a:off x="3606800" y="6293272"/>
          <a:ext cx="698500" cy="49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51493</xdr:rowOff>
    </xdr:from>
    <xdr:to>
      <xdr:col>3</xdr:col>
      <xdr:colOff>206375</xdr:colOff>
      <xdr:row>34</xdr:row>
      <xdr:rowOff>75657</xdr:rowOff>
    </xdr:to>
    <xdr:cxnSp macro="">
      <xdr:nvCxnSpPr>
        <xdr:cNvPr id="119" name="直線コネクタ 118"/>
        <xdr:cNvCxnSpPr/>
      </xdr:nvCxnSpPr>
      <xdr:spPr bwMode="auto">
        <a:xfrm>
          <a:off x="2908300" y="6318943"/>
          <a:ext cx="698500" cy="24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336941</xdr:rowOff>
    </xdr:from>
    <xdr:to>
      <xdr:col>5</xdr:col>
      <xdr:colOff>34925</xdr:colOff>
      <xdr:row>35</xdr:row>
      <xdr:rowOff>95641</xdr:rowOff>
    </xdr:to>
    <xdr:sp macro="" textlink="">
      <xdr:nvSpPr>
        <xdr:cNvPr id="129" name="円/楕円 128"/>
        <xdr:cNvSpPr/>
      </xdr:nvSpPr>
      <xdr:spPr bwMode="auto">
        <a:xfrm>
          <a:off x="5600700" y="660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182018</xdr:rowOff>
    </xdr:from>
    <xdr:ext cx="762000" cy="259045"/>
    <xdr:sp macro="" textlink="">
      <xdr:nvSpPr>
        <xdr:cNvPr id="130" name="人口1人当たり決算額の推移該当値テキスト445"/>
        <xdr:cNvSpPr txBox="1"/>
      </xdr:nvSpPr>
      <xdr:spPr>
        <a:xfrm>
          <a:off x="5740400" y="64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36,094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4283</xdr:rowOff>
    </xdr:from>
    <xdr:to>
      <xdr:col>4</xdr:col>
      <xdr:colOff>520700</xdr:colOff>
      <xdr:row>35</xdr:row>
      <xdr:rowOff>105883</xdr:rowOff>
    </xdr:to>
    <xdr:sp macro="" textlink="">
      <xdr:nvSpPr>
        <xdr:cNvPr id="131" name="円/楕円 130"/>
        <xdr:cNvSpPr/>
      </xdr:nvSpPr>
      <xdr:spPr bwMode="auto">
        <a:xfrm>
          <a:off x="4953000" y="6614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116059</xdr:rowOff>
    </xdr:from>
    <xdr:ext cx="736600" cy="259045"/>
    <xdr:sp macro="" textlink="">
      <xdr:nvSpPr>
        <xdr:cNvPr id="132" name="テキスト ボックス 131"/>
        <xdr:cNvSpPr txBox="1"/>
      </xdr:nvSpPr>
      <xdr:spPr>
        <a:xfrm>
          <a:off x="4622800" y="638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35,646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317922</xdr:rowOff>
    </xdr:from>
    <xdr:to>
      <xdr:col>3</xdr:col>
      <xdr:colOff>955675</xdr:colOff>
      <xdr:row>34</xdr:row>
      <xdr:rowOff>76622</xdr:rowOff>
    </xdr:to>
    <xdr:sp macro="" textlink="">
      <xdr:nvSpPr>
        <xdr:cNvPr id="133" name="円/楕円 132"/>
        <xdr:cNvSpPr/>
      </xdr:nvSpPr>
      <xdr:spPr bwMode="auto">
        <a:xfrm>
          <a:off x="4254500" y="6242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86799</xdr:rowOff>
    </xdr:from>
    <xdr:ext cx="762000" cy="259045"/>
    <xdr:sp macro="" textlink="">
      <xdr:nvSpPr>
        <xdr:cNvPr id="134" name="テキスト ボックス 133"/>
        <xdr:cNvSpPr txBox="1"/>
      </xdr:nvSpPr>
      <xdr:spPr>
        <a:xfrm>
          <a:off x="3924300" y="601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51,926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24857</xdr:rowOff>
    </xdr:from>
    <xdr:to>
      <xdr:col>3</xdr:col>
      <xdr:colOff>257175</xdr:colOff>
      <xdr:row>34</xdr:row>
      <xdr:rowOff>126457</xdr:rowOff>
    </xdr:to>
    <xdr:sp macro="" textlink="">
      <xdr:nvSpPr>
        <xdr:cNvPr id="135" name="円/楕円 134"/>
        <xdr:cNvSpPr/>
      </xdr:nvSpPr>
      <xdr:spPr bwMode="auto">
        <a:xfrm>
          <a:off x="3556000" y="629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136634</xdr:rowOff>
    </xdr:from>
    <xdr:ext cx="762000" cy="259045"/>
    <xdr:sp macro="" textlink="">
      <xdr:nvSpPr>
        <xdr:cNvPr id="136" name="テキスト ボックス 135"/>
        <xdr:cNvSpPr txBox="1"/>
      </xdr:nvSpPr>
      <xdr:spPr>
        <a:xfrm>
          <a:off x="3225800" y="606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49,746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693</xdr:rowOff>
    </xdr:from>
    <xdr:to>
      <xdr:col>2</xdr:col>
      <xdr:colOff>692150</xdr:colOff>
      <xdr:row>34</xdr:row>
      <xdr:rowOff>102293</xdr:rowOff>
    </xdr:to>
    <xdr:sp macro="" textlink="">
      <xdr:nvSpPr>
        <xdr:cNvPr id="137" name="円/楕円 136"/>
        <xdr:cNvSpPr/>
      </xdr:nvSpPr>
      <xdr:spPr bwMode="auto">
        <a:xfrm>
          <a:off x="2857500" y="626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112470</xdr:rowOff>
    </xdr:from>
    <xdr:ext cx="762000" cy="259045"/>
    <xdr:sp macro="" textlink="">
      <xdr:nvSpPr>
        <xdr:cNvPr id="138" name="テキスト ボックス 137"/>
        <xdr:cNvSpPr txBox="1"/>
      </xdr:nvSpPr>
      <xdr:spPr>
        <a:xfrm>
          <a:off x="2527300" y="60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北海道上富良野町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11,140
11,113
237.10
8,169,232
7,849,676
285,043
4,268,454
8,171,632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59.6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94597</xdr:rowOff>
    </xdr:from>
    <xdr:to>
      <xdr:col>6</xdr:col>
      <xdr:colOff>511175</xdr:colOff>
      <xdr:row>37</xdr:row>
      <xdr:rowOff>122387</xdr:rowOff>
    </xdr:to>
    <xdr:cxnSp macro="">
      <xdr:nvCxnSpPr>
        <xdr:cNvPr id="61" name="直線コネクタ 60"/>
        <xdr:cNvCxnSpPr/>
      </xdr:nvCxnSpPr>
      <xdr:spPr>
        <a:xfrm flipV="1">
          <a:off x="3797300" y="6438247"/>
          <a:ext cx="838200" cy="2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65158</xdr:rowOff>
    </xdr:from>
    <xdr:ext cx="534377" cy="259045"/>
    <xdr:sp macro="" textlink="">
      <xdr:nvSpPr>
        <xdr:cNvPr id="62" name="人件費平均値テキスト"/>
        <xdr:cNvSpPr txBox="1"/>
      </xdr:nvSpPr>
      <xdr:spPr>
        <a:xfrm>
          <a:off x="4686300" y="6237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90360</xdr:rowOff>
    </xdr:from>
    <xdr:to>
      <xdr:col>5</xdr:col>
      <xdr:colOff>358775</xdr:colOff>
      <xdr:row>37</xdr:row>
      <xdr:rowOff>122387</xdr:rowOff>
    </xdr:to>
    <xdr:cxnSp macro="">
      <xdr:nvCxnSpPr>
        <xdr:cNvPr id="64" name="直線コネクタ 63"/>
        <xdr:cNvCxnSpPr/>
      </xdr:nvCxnSpPr>
      <xdr:spPr>
        <a:xfrm>
          <a:off x="2908300" y="6434010"/>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152963</xdr:rowOff>
    </xdr:from>
    <xdr:ext cx="534377" cy="259045"/>
    <xdr:sp macro="" textlink="">
      <xdr:nvSpPr>
        <xdr:cNvPr id="66" name="テキスト ボックス 65"/>
        <xdr:cNvSpPr txBox="1"/>
      </xdr:nvSpPr>
      <xdr:spPr>
        <a:xfrm>
          <a:off x="3530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90360</xdr:rowOff>
    </xdr:from>
    <xdr:to>
      <xdr:col>4</xdr:col>
      <xdr:colOff>155575</xdr:colOff>
      <xdr:row>37</xdr:row>
      <xdr:rowOff>108862</xdr:rowOff>
    </xdr:to>
    <xdr:cxnSp macro="">
      <xdr:nvCxnSpPr>
        <xdr:cNvPr id="67" name="直線コネクタ 66"/>
        <xdr:cNvCxnSpPr/>
      </xdr:nvCxnSpPr>
      <xdr:spPr>
        <a:xfrm flipV="1">
          <a:off x="2019300" y="6434010"/>
          <a:ext cx="889000" cy="1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144739</xdr:rowOff>
    </xdr:from>
    <xdr:ext cx="534377" cy="259045"/>
    <xdr:sp macro="" textlink="">
      <xdr:nvSpPr>
        <xdr:cNvPr id="69" name="テキスト ボックス 68"/>
        <xdr:cNvSpPr txBox="1"/>
      </xdr:nvSpPr>
      <xdr:spPr>
        <a:xfrm>
          <a:off x="2641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102027</xdr:rowOff>
    </xdr:from>
    <xdr:to>
      <xdr:col>2</xdr:col>
      <xdr:colOff>638175</xdr:colOff>
      <xdr:row>37</xdr:row>
      <xdr:rowOff>108862</xdr:rowOff>
    </xdr:to>
    <xdr:cxnSp macro="">
      <xdr:nvCxnSpPr>
        <xdr:cNvPr id="70" name="直線コネクタ 69"/>
        <xdr:cNvCxnSpPr/>
      </xdr:nvCxnSpPr>
      <xdr:spPr>
        <a:xfrm>
          <a:off x="1130300" y="6445677"/>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156179</xdr:rowOff>
    </xdr:from>
    <xdr:ext cx="534377" cy="259045"/>
    <xdr:sp macro="" textlink="">
      <xdr:nvSpPr>
        <xdr:cNvPr id="72" name="テキスト ボックス 71"/>
        <xdr:cNvSpPr txBox="1"/>
      </xdr:nvSpPr>
      <xdr:spPr>
        <a:xfrm>
          <a:off x="1752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149138</xdr:rowOff>
    </xdr:from>
    <xdr:ext cx="534377" cy="259045"/>
    <xdr:sp macro="" textlink="">
      <xdr:nvSpPr>
        <xdr:cNvPr id="74" name="テキスト ボックス 73"/>
        <xdr:cNvSpPr txBox="1"/>
      </xdr:nvSpPr>
      <xdr:spPr>
        <a:xfrm>
          <a:off x="863111" y="61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43797</xdr:rowOff>
    </xdr:from>
    <xdr:to>
      <xdr:col>6</xdr:col>
      <xdr:colOff>561975</xdr:colOff>
      <xdr:row>37</xdr:row>
      <xdr:rowOff>145397</xdr:rowOff>
    </xdr:to>
    <xdr:sp macro="" textlink="">
      <xdr:nvSpPr>
        <xdr:cNvPr id="80" name="円/楕円 79"/>
        <xdr:cNvSpPr/>
      </xdr:nvSpPr>
      <xdr:spPr>
        <a:xfrm>
          <a:off x="4584700" y="63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22224</xdr:rowOff>
    </xdr:from>
    <xdr:ext cx="534377" cy="259045"/>
    <xdr:sp macro="" textlink="">
      <xdr:nvSpPr>
        <xdr:cNvPr id="81" name="人件費該当値テキスト"/>
        <xdr:cNvSpPr txBox="1"/>
      </xdr:nvSpPr>
      <xdr:spPr>
        <a:xfrm>
          <a:off x="4686300" y="63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88,419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71587</xdr:rowOff>
    </xdr:from>
    <xdr:to>
      <xdr:col>5</xdr:col>
      <xdr:colOff>409575</xdr:colOff>
      <xdr:row>38</xdr:row>
      <xdr:rowOff>1738</xdr:rowOff>
    </xdr:to>
    <xdr:sp macro="" textlink="">
      <xdr:nvSpPr>
        <xdr:cNvPr id="82" name="円/楕円 81"/>
        <xdr:cNvSpPr/>
      </xdr:nvSpPr>
      <xdr:spPr>
        <a:xfrm>
          <a:off x="3746500" y="6415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164314</xdr:rowOff>
    </xdr:from>
    <xdr:ext cx="534377" cy="259045"/>
    <xdr:sp macro="" textlink="">
      <xdr:nvSpPr>
        <xdr:cNvPr id="83" name="テキスト ボックス 82"/>
        <xdr:cNvSpPr txBox="1"/>
      </xdr:nvSpPr>
      <xdr:spPr>
        <a:xfrm>
          <a:off x="3530111" y="650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84,772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39560</xdr:rowOff>
    </xdr:from>
    <xdr:to>
      <xdr:col>4</xdr:col>
      <xdr:colOff>206375</xdr:colOff>
      <xdr:row>37</xdr:row>
      <xdr:rowOff>141160</xdr:rowOff>
    </xdr:to>
    <xdr:sp macro="" textlink="">
      <xdr:nvSpPr>
        <xdr:cNvPr id="84" name="円/楕円 83"/>
        <xdr:cNvSpPr/>
      </xdr:nvSpPr>
      <xdr:spPr>
        <a:xfrm>
          <a:off x="2857500" y="63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157687</xdr:rowOff>
    </xdr:from>
    <xdr:ext cx="534377" cy="259045"/>
    <xdr:sp macro="" textlink="">
      <xdr:nvSpPr>
        <xdr:cNvPr id="85" name="テキスト ボックス 84"/>
        <xdr:cNvSpPr txBox="1"/>
      </xdr:nvSpPr>
      <xdr:spPr>
        <a:xfrm>
          <a:off x="2641111" y="615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88,975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58062</xdr:rowOff>
    </xdr:from>
    <xdr:to>
      <xdr:col>3</xdr:col>
      <xdr:colOff>3175</xdr:colOff>
      <xdr:row>37</xdr:row>
      <xdr:rowOff>159662</xdr:rowOff>
    </xdr:to>
    <xdr:sp macro="" textlink="">
      <xdr:nvSpPr>
        <xdr:cNvPr id="86" name="円/楕円 85"/>
        <xdr:cNvSpPr/>
      </xdr:nvSpPr>
      <xdr:spPr>
        <a:xfrm>
          <a:off x="1968500" y="640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150789</xdr:rowOff>
    </xdr:from>
    <xdr:ext cx="534377" cy="259045"/>
    <xdr:sp macro="" textlink="">
      <xdr:nvSpPr>
        <xdr:cNvPr id="87" name="テキスト ボックス 86"/>
        <xdr:cNvSpPr txBox="1"/>
      </xdr:nvSpPr>
      <xdr:spPr>
        <a:xfrm>
          <a:off x="1752111" y="64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86,547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51227</xdr:rowOff>
    </xdr:from>
    <xdr:to>
      <xdr:col>1</xdr:col>
      <xdr:colOff>485775</xdr:colOff>
      <xdr:row>37</xdr:row>
      <xdr:rowOff>152827</xdr:rowOff>
    </xdr:to>
    <xdr:sp macro="" textlink="">
      <xdr:nvSpPr>
        <xdr:cNvPr id="88" name="円/楕円 87"/>
        <xdr:cNvSpPr/>
      </xdr:nvSpPr>
      <xdr:spPr>
        <a:xfrm>
          <a:off x="1079500" y="639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143954</xdr:rowOff>
    </xdr:from>
    <xdr:ext cx="534377" cy="259045"/>
    <xdr:sp macro="" textlink="">
      <xdr:nvSpPr>
        <xdr:cNvPr id="89" name="テキスト ボックス 88"/>
        <xdr:cNvSpPr txBox="1"/>
      </xdr:nvSpPr>
      <xdr:spPr>
        <a:xfrm>
          <a:off x="863111" y="648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58972</xdr:rowOff>
    </xdr:from>
    <xdr:to>
      <xdr:col>6</xdr:col>
      <xdr:colOff>511175</xdr:colOff>
      <xdr:row>56</xdr:row>
      <xdr:rowOff>135346</xdr:rowOff>
    </xdr:to>
    <xdr:cxnSp macro="">
      <xdr:nvCxnSpPr>
        <xdr:cNvPr id="121" name="直線コネクタ 120"/>
        <xdr:cNvCxnSpPr/>
      </xdr:nvCxnSpPr>
      <xdr:spPr>
        <a:xfrm flipV="1">
          <a:off x="3797300" y="9660172"/>
          <a:ext cx="838200" cy="7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967</xdr:rowOff>
    </xdr:from>
    <xdr:ext cx="534377" cy="259045"/>
    <xdr:sp macro="" textlink="">
      <xdr:nvSpPr>
        <xdr:cNvPr id="122" name="物件費平均値テキスト"/>
        <xdr:cNvSpPr txBox="1"/>
      </xdr:nvSpPr>
      <xdr:spPr>
        <a:xfrm>
          <a:off x="4686300" y="960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132363</xdr:rowOff>
    </xdr:from>
    <xdr:to>
      <xdr:col>5</xdr:col>
      <xdr:colOff>358775</xdr:colOff>
      <xdr:row>56</xdr:row>
      <xdr:rowOff>135346</xdr:rowOff>
    </xdr:to>
    <xdr:cxnSp macro="">
      <xdr:nvCxnSpPr>
        <xdr:cNvPr id="124" name="直線コネクタ 123"/>
        <xdr:cNvCxnSpPr/>
      </xdr:nvCxnSpPr>
      <xdr:spPr>
        <a:xfrm>
          <a:off x="2908300" y="9733563"/>
          <a:ext cx="889000" cy="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16081</xdr:rowOff>
    </xdr:from>
    <xdr:ext cx="534377" cy="259045"/>
    <xdr:sp macro="" textlink="">
      <xdr:nvSpPr>
        <xdr:cNvPr id="126" name="テキスト ボックス 125"/>
        <xdr:cNvSpPr txBox="1"/>
      </xdr:nvSpPr>
      <xdr:spPr>
        <a:xfrm>
          <a:off x="3530111" y="94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132363</xdr:rowOff>
    </xdr:from>
    <xdr:to>
      <xdr:col>4</xdr:col>
      <xdr:colOff>155575</xdr:colOff>
      <xdr:row>56</xdr:row>
      <xdr:rowOff>168242</xdr:rowOff>
    </xdr:to>
    <xdr:cxnSp macro="">
      <xdr:nvCxnSpPr>
        <xdr:cNvPr id="127" name="直線コネクタ 126"/>
        <xdr:cNvCxnSpPr/>
      </xdr:nvCxnSpPr>
      <xdr:spPr>
        <a:xfrm flipV="1">
          <a:off x="2019300" y="9733563"/>
          <a:ext cx="889000" cy="3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36368</xdr:rowOff>
    </xdr:from>
    <xdr:ext cx="534377" cy="259045"/>
    <xdr:sp macro="" textlink="">
      <xdr:nvSpPr>
        <xdr:cNvPr id="129" name="テキスト ボックス 128"/>
        <xdr:cNvSpPr txBox="1"/>
      </xdr:nvSpPr>
      <xdr:spPr>
        <a:xfrm>
          <a:off x="2641111" y="98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168242</xdr:rowOff>
    </xdr:from>
    <xdr:to>
      <xdr:col>2</xdr:col>
      <xdr:colOff>638175</xdr:colOff>
      <xdr:row>57</xdr:row>
      <xdr:rowOff>12653</xdr:rowOff>
    </xdr:to>
    <xdr:cxnSp macro="">
      <xdr:nvCxnSpPr>
        <xdr:cNvPr id="130" name="直線コネクタ 129"/>
        <xdr:cNvCxnSpPr/>
      </xdr:nvCxnSpPr>
      <xdr:spPr>
        <a:xfrm flipV="1">
          <a:off x="1130300" y="9769442"/>
          <a:ext cx="889000" cy="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61482</xdr:rowOff>
    </xdr:from>
    <xdr:ext cx="534377" cy="259045"/>
    <xdr:sp macro="" textlink="">
      <xdr:nvSpPr>
        <xdr:cNvPr id="132" name="テキスト ボックス 131"/>
        <xdr:cNvSpPr txBox="1"/>
      </xdr:nvSpPr>
      <xdr:spPr>
        <a:xfrm>
          <a:off x="1752111" y="983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49663</xdr:rowOff>
    </xdr:from>
    <xdr:ext cx="534377" cy="259045"/>
    <xdr:sp macro="" textlink="">
      <xdr:nvSpPr>
        <xdr:cNvPr id="134" name="テキスト ボックス 133"/>
        <xdr:cNvSpPr txBox="1"/>
      </xdr:nvSpPr>
      <xdr:spPr>
        <a:xfrm>
          <a:off x="863111" y="94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8172</xdr:rowOff>
    </xdr:from>
    <xdr:to>
      <xdr:col>6</xdr:col>
      <xdr:colOff>561975</xdr:colOff>
      <xdr:row>56</xdr:row>
      <xdr:rowOff>109772</xdr:rowOff>
    </xdr:to>
    <xdr:sp macro="" textlink="">
      <xdr:nvSpPr>
        <xdr:cNvPr id="140" name="円/楕円 139"/>
        <xdr:cNvSpPr/>
      </xdr:nvSpPr>
      <xdr:spPr>
        <a:xfrm>
          <a:off x="4584700" y="96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31049</xdr:rowOff>
    </xdr:from>
    <xdr:ext cx="534377" cy="259045"/>
    <xdr:sp macro="" textlink="">
      <xdr:nvSpPr>
        <xdr:cNvPr id="141" name="物件費該当値テキスト"/>
        <xdr:cNvSpPr txBox="1"/>
      </xdr:nvSpPr>
      <xdr:spPr>
        <a:xfrm>
          <a:off x="4686300" y="94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80,916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84546</xdr:rowOff>
    </xdr:from>
    <xdr:to>
      <xdr:col>5</xdr:col>
      <xdr:colOff>409575</xdr:colOff>
      <xdr:row>57</xdr:row>
      <xdr:rowOff>14696</xdr:rowOff>
    </xdr:to>
    <xdr:sp macro="" textlink="">
      <xdr:nvSpPr>
        <xdr:cNvPr id="142" name="円/楕円 141"/>
        <xdr:cNvSpPr/>
      </xdr:nvSpPr>
      <xdr:spPr>
        <a:xfrm>
          <a:off x="3746500" y="96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5823</xdr:rowOff>
    </xdr:from>
    <xdr:ext cx="534377" cy="259045"/>
    <xdr:sp macro="" textlink="">
      <xdr:nvSpPr>
        <xdr:cNvPr id="143" name="テキスト ボックス 142"/>
        <xdr:cNvSpPr txBox="1"/>
      </xdr:nvSpPr>
      <xdr:spPr>
        <a:xfrm>
          <a:off x="3530111" y="977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81563</xdr:rowOff>
    </xdr:from>
    <xdr:to>
      <xdr:col>4</xdr:col>
      <xdr:colOff>206375</xdr:colOff>
      <xdr:row>57</xdr:row>
      <xdr:rowOff>11713</xdr:rowOff>
    </xdr:to>
    <xdr:sp macro="" textlink="">
      <xdr:nvSpPr>
        <xdr:cNvPr id="144" name="円/楕円 143"/>
        <xdr:cNvSpPr/>
      </xdr:nvSpPr>
      <xdr:spPr>
        <a:xfrm>
          <a:off x="2857500" y="968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28240</xdr:rowOff>
    </xdr:from>
    <xdr:ext cx="534377" cy="259045"/>
    <xdr:sp macro="" textlink="">
      <xdr:nvSpPr>
        <xdr:cNvPr id="145" name="テキスト ボックス 144"/>
        <xdr:cNvSpPr txBox="1"/>
      </xdr:nvSpPr>
      <xdr:spPr>
        <a:xfrm>
          <a:off x="2641111" y="945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74,174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117442</xdr:rowOff>
    </xdr:from>
    <xdr:to>
      <xdr:col>3</xdr:col>
      <xdr:colOff>3175</xdr:colOff>
      <xdr:row>57</xdr:row>
      <xdr:rowOff>47592</xdr:rowOff>
    </xdr:to>
    <xdr:sp macro="" textlink="">
      <xdr:nvSpPr>
        <xdr:cNvPr id="146" name="円/楕円 145"/>
        <xdr:cNvSpPr/>
      </xdr:nvSpPr>
      <xdr:spPr>
        <a:xfrm>
          <a:off x="1968500" y="97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64119</xdr:rowOff>
    </xdr:from>
    <xdr:ext cx="534377" cy="259045"/>
    <xdr:sp macro="" textlink="">
      <xdr:nvSpPr>
        <xdr:cNvPr id="147" name="テキスト ボックス 146"/>
        <xdr:cNvSpPr txBox="1"/>
      </xdr:nvSpPr>
      <xdr:spPr>
        <a:xfrm>
          <a:off x="1752111" y="949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133303</xdr:rowOff>
    </xdr:from>
    <xdr:to>
      <xdr:col>1</xdr:col>
      <xdr:colOff>485775</xdr:colOff>
      <xdr:row>57</xdr:row>
      <xdr:rowOff>63453</xdr:rowOff>
    </xdr:to>
    <xdr:sp macro="" textlink="">
      <xdr:nvSpPr>
        <xdr:cNvPr id="148" name="円/楕円 147"/>
        <xdr:cNvSpPr/>
      </xdr:nvSpPr>
      <xdr:spPr>
        <a:xfrm>
          <a:off x="1079500" y="973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54580</xdr:rowOff>
    </xdr:from>
    <xdr:ext cx="534377" cy="259045"/>
    <xdr:sp macro="" textlink="">
      <xdr:nvSpPr>
        <xdr:cNvPr id="149" name="テキスト ボックス 148"/>
        <xdr:cNvSpPr txBox="1"/>
      </xdr:nvSpPr>
      <xdr:spPr>
        <a:xfrm>
          <a:off x="863111" y="982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25994</xdr:rowOff>
    </xdr:from>
    <xdr:to>
      <xdr:col>6</xdr:col>
      <xdr:colOff>511175</xdr:colOff>
      <xdr:row>78</xdr:row>
      <xdr:rowOff>38202</xdr:rowOff>
    </xdr:to>
    <xdr:cxnSp macro="">
      <xdr:nvCxnSpPr>
        <xdr:cNvPr id="176" name="直線コネクタ 175"/>
        <xdr:cNvCxnSpPr/>
      </xdr:nvCxnSpPr>
      <xdr:spPr>
        <a:xfrm>
          <a:off x="3797300" y="13399094"/>
          <a:ext cx="838200" cy="1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147746</xdr:rowOff>
    </xdr:from>
    <xdr:to>
      <xdr:col>5</xdr:col>
      <xdr:colOff>358775</xdr:colOff>
      <xdr:row>78</xdr:row>
      <xdr:rowOff>25994</xdr:rowOff>
    </xdr:to>
    <xdr:cxnSp macro="">
      <xdr:nvCxnSpPr>
        <xdr:cNvPr id="179" name="直線コネクタ 178"/>
        <xdr:cNvCxnSpPr/>
      </xdr:nvCxnSpPr>
      <xdr:spPr>
        <a:xfrm>
          <a:off x="2908300" y="13349396"/>
          <a:ext cx="8890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82824</xdr:rowOff>
    </xdr:from>
    <xdr:to>
      <xdr:col>4</xdr:col>
      <xdr:colOff>155575</xdr:colOff>
      <xdr:row>77</xdr:row>
      <xdr:rowOff>147746</xdr:rowOff>
    </xdr:to>
    <xdr:cxnSp macro="">
      <xdr:nvCxnSpPr>
        <xdr:cNvPr id="182" name="直線コネクタ 181"/>
        <xdr:cNvCxnSpPr/>
      </xdr:nvCxnSpPr>
      <xdr:spPr>
        <a:xfrm>
          <a:off x="2019300" y="13284474"/>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82824</xdr:rowOff>
    </xdr:from>
    <xdr:to>
      <xdr:col>2</xdr:col>
      <xdr:colOff>638175</xdr:colOff>
      <xdr:row>77</xdr:row>
      <xdr:rowOff>110668</xdr:rowOff>
    </xdr:to>
    <xdr:cxnSp macro="">
      <xdr:nvCxnSpPr>
        <xdr:cNvPr id="185" name="直線コネクタ 184"/>
        <xdr:cNvCxnSpPr/>
      </xdr:nvCxnSpPr>
      <xdr:spPr>
        <a:xfrm flipV="1">
          <a:off x="1130300" y="13284474"/>
          <a:ext cx="8890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9" name="テキスト ボックス 188"/>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158852</xdr:rowOff>
    </xdr:from>
    <xdr:to>
      <xdr:col>6</xdr:col>
      <xdr:colOff>561975</xdr:colOff>
      <xdr:row>78</xdr:row>
      <xdr:rowOff>89002</xdr:rowOff>
    </xdr:to>
    <xdr:sp macro="" textlink="">
      <xdr:nvSpPr>
        <xdr:cNvPr id="195" name="円/楕円 194"/>
        <xdr:cNvSpPr/>
      </xdr:nvSpPr>
      <xdr:spPr>
        <a:xfrm>
          <a:off x="4584700" y="133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73779</xdr:rowOff>
    </xdr:from>
    <xdr:ext cx="469744" cy="259045"/>
    <xdr:sp macro="" textlink="">
      <xdr:nvSpPr>
        <xdr:cNvPr id="196" name="維持補修費該当値テキスト"/>
        <xdr:cNvSpPr txBox="1"/>
      </xdr:nvSpPr>
      <xdr:spPr>
        <a:xfrm>
          <a:off x="4686300" y="1327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146644</xdr:rowOff>
    </xdr:from>
    <xdr:to>
      <xdr:col>5</xdr:col>
      <xdr:colOff>409575</xdr:colOff>
      <xdr:row>78</xdr:row>
      <xdr:rowOff>76794</xdr:rowOff>
    </xdr:to>
    <xdr:sp macro="" textlink="">
      <xdr:nvSpPr>
        <xdr:cNvPr id="197" name="円/楕円 196"/>
        <xdr:cNvSpPr/>
      </xdr:nvSpPr>
      <xdr:spPr>
        <a:xfrm>
          <a:off x="3746500" y="1334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67921</xdr:rowOff>
    </xdr:from>
    <xdr:ext cx="469744" cy="259045"/>
    <xdr:sp macro="" textlink="">
      <xdr:nvSpPr>
        <xdr:cNvPr id="198" name="テキスト ボックス 197"/>
        <xdr:cNvSpPr txBox="1"/>
      </xdr:nvSpPr>
      <xdr:spPr>
        <a:xfrm>
          <a:off x="3562427" y="1344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96946</xdr:rowOff>
    </xdr:from>
    <xdr:to>
      <xdr:col>4</xdr:col>
      <xdr:colOff>206375</xdr:colOff>
      <xdr:row>78</xdr:row>
      <xdr:rowOff>27096</xdr:rowOff>
    </xdr:to>
    <xdr:sp macro="" textlink="">
      <xdr:nvSpPr>
        <xdr:cNvPr id="199" name="円/楕円 198"/>
        <xdr:cNvSpPr/>
      </xdr:nvSpPr>
      <xdr:spPr>
        <a:xfrm>
          <a:off x="2857500" y="1329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18223</xdr:rowOff>
    </xdr:from>
    <xdr:ext cx="469744" cy="259045"/>
    <xdr:sp macro="" textlink="">
      <xdr:nvSpPr>
        <xdr:cNvPr id="200" name="テキスト ボックス 199"/>
        <xdr:cNvSpPr txBox="1"/>
      </xdr:nvSpPr>
      <xdr:spPr>
        <a:xfrm>
          <a:off x="2673427" y="1339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32024</xdr:rowOff>
    </xdr:from>
    <xdr:to>
      <xdr:col>3</xdr:col>
      <xdr:colOff>3175</xdr:colOff>
      <xdr:row>77</xdr:row>
      <xdr:rowOff>133624</xdr:rowOff>
    </xdr:to>
    <xdr:sp macro="" textlink="">
      <xdr:nvSpPr>
        <xdr:cNvPr id="201" name="円/楕円 200"/>
        <xdr:cNvSpPr/>
      </xdr:nvSpPr>
      <xdr:spPr>
        <a:xfrm>
          <a:off x="1968500" y="132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124751</xdr:rowOff>
    </xdr:from>
    <xdr:ext cx="469744" cy="259045"/>
    <xdr:sp macro="" textlink="">
      <xdr:nvSpPr>
        <xdr:cNvPr id="202" name="テキスト ボックス 201"/>
        <xdr:cNvSpPr txBox="1"/>
      </xdr:nvSpPr>
      <xdr:spPr>
        <a:xfrm>
          <a:off x="1784427" y="1332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59868</xdr:rowOff>
    </xdr:from>
    <xdr:to>
      <xdr:col>1</xdr:col>
      <xdr:colOff>485775</xdr:colOff>
      <xdr:row>77</xdr:row>
      <xdr:rowOff>161468</xdr:rowOff>
    </xdr:to>
    <xdr:sp macro="" textlink="">
      <xdr:nvSpPr>
        <xdr:cNvPr id="203" name="円/楕円 202"/>
        <xdr:cNvSpPr/>
      </xdr:nvSpPr>
      <xdr:spPr>
        <a:xfrm>
          <a:off x="1079500" y="1326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152595</xdr:rowOff>
    </xdr:from>
    <xdr:ext cx="469744" cy="259045"/>
    <xdr:sp macro="" textlink="">
      <xdr:nvSpPr>
        <xdr:cNvPr id="204" name="テキスト ボックス 203"/>
        <xdr:cNvSpPr txBox="1"/>
      </xdr:nvSpPr>
      <xdr:spPr>
        <a:xfrm>
          <a:off x="895427" y="1335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41370</xdr:rowOff>
    </xdr:from>
    <xdr:to>
      <xdr:col>6</xdr:col>
      <xdr:colOff>511175</xdr:colOff>
      <xdr:row>95</xdr:row>
      <xdr:rowOff>80738</xdr:rowOff>
    </xdr:to>
    <xdr:cxnSp macro="">
      <xdr:nvCxnSpPr>
        <xdr:cNvPr id="236" name="直線コネクタ 235"/>
        <xdr:cNvCxnSpPr/>
      </xdr:nvCxnSpPr>
      <xdr:spPr>
        <a:xfrm flipV="1">
          <a:off x="3797300" y="16329120"/>
          <a:ext cx="838200" cy="3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147321</xdr:rowOff>
    </xdr:from>
    <xdr:ext cx="534377" cy="259045"/>
    <xdr:sp macro="" textlink="">
      <xdr:nvSpPr>
        <xdr:cNvPr id="237" name="扶助費平均値テキスト"/>
        <xdr:cNvSpPr txBox="1"/>
      </xdr:nvSpPr>
      <xdr:spPr>
        <a:xfrm>
          <a:off x="4686300" y="1626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80738</xdr:rowOff>
    </xdr:from>
    <xdr:to>
      <xdr:col>5</xdr:col>
      <xdr:colOff>358775</xdr:colOff>
      <xdr:row>96</xdr:row>
      <xdr:rowOff>45011</xdr:rowOff>
    </xdr:to>
    <xdr:cxnSp macro="">
      <xdr:nvCxnSpPr>
        <xdr:cNvPr id="239" name="直線コネクタ 238"/>
        <xdr:cNvCxnSpPr/>
      </xdr:nvCxnSpPr>
      <xdr:spPr>
        <a:xfrm flipV="1">
          <a:off x="2908300" y="16368488"/>
          <a:ext cx="889000" cy="1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1" name="テキスト ボックス 240"/>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45011</xdr:rowOff>
    </xdr:from>
    <xdr:to>
      <xdr:col>4</xdr:col>
      <xdr:colOff>155575</xdr:colOff>
      <xdr:row>96</xdr:row>
      <xdr:rowOff>85130</xdr:rowOff>
    </xdr:to>
    <xdr:cxnSp macro="">
      <xdr:nvCxnSpPr>
        <xdr:cNvPr id="242" name="直線コネクタ 241"/>
        <xdr:cNvCxnSpPr/>
      </xdr:nvCxnSpPr>
      <xdr:spPr>
        <a:xfrm flipV="1">
          <a:off x="2019300" y="16504211"/>
          <a:ext cx="8890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4" name="テキスト ボックス 243"/>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85130</xdr:rowOff>
    </xdr:from>
    <xdr:to>
      <xdr:col>2</xdr:col>
      <xdr:colOff>638175</xdr:colOff>
      <xdr:row>96</xdr:row>
      <xdr:rowOff>112399</xdr:rowOff>
    </xdr:to>
    <xdr:cxnSp macro="">
      <xdr:nvCxnSpPr>
        <xdr:cNvPr id="245" name="直線コネクタ 244"/>
        <xdr:cNvCxnSpPr/>
      </xdr:nvCxnSpPr>
      <xdr:spPr>
        <a:xfrm flipV="1">
          <a:off x="1130300" y="16544330"/>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47" name="テキスト ボックス 246"/>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149959</xdr:rowOff>
    </xdr:from>
    <xdr:ext cx="534377" cy="259045"/>
    <xdr:sp macro="" textlink="">
      <xdr:nvSpPr>
        <xdr:cNvPr id="249" name="テキスト ボックス 248"/>
        <xdr:cNvSpPr txBox="1"/>
      </xdr:nvSpPr>
      <xdr:spPr>
        <a:xfrm>
          <a:off x="863111" y="162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162020</xdr:rowOff>
    </xdr:from>
    <xdr:to>
      <xdr:col>6</xdr:col>
      <xdr:colOff>561975</xdr:colOff>
      <xdr:row>95</xdr:row>
      <xdr:rowOff>92170</xdr:rowOff>
    </xdr:to>
    <xdr:sp macro="" textlink="">
      <xdr:nvSpPr>
        <xdr:cNvPr id="255" name="円/楕円 254"/>
        <xdr:cNvSpPr/>
      </xdr:nvSpPr>
      <xdr:spPr>
        <a:xfrm>
          <a:off x="4584700" y="162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13447</xdr:rowOff>
    </xdr:from>
    <xdr:ext cx="534377" cy="259045"/>
    <xdr:sp macro="" textlink="">
      <xdr:nvSpPr>
        <xdr:cNvPr id="256" name="扶助費該当値テキスト"/>
        <xdr:cNvSpPr txBox="1"/>
      </xdr:nvSpPr>
      <xdr:spPr>
        <a:xfrm>
          <a:off x="4686300" y="1612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65,522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29938</xdr:rowOff>
    </xdr:from>
    <xdr:to>
      <xdr:col>5</xdr:col>
      <xdr:colOff>409575</xdr:colOff>
      <xdr:row>95</xdr:row>
      <xdr:rowOff>131538</xdr:rowOff>
    </xdr:to>
    <xdr:sp macro="" textlink="">
      <xdr:nvSpPr>
        <xdr:cNvPr id="257" name="円/楕円 256"/>
        <xdr:cNvSpPr/>
      </xdr:nvSpPr>
      <xdr:spPr>
        <a:xfrm>
          <a:off x="3746500" y="1631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148065</xdr:rowOff>
    </xdr:from>
    <xdr:ext cx="534377" cy="259045"/>
    <xdr:sp macro="" textlink="">
      <xdr:nvSpPr>
        <xdr:cNvPr id="258" name="テキスト ボックス 257"/>
        <xdr:cNvSpPr txBox="1"/>
      </xdr:nvSpPr>
      <xdr:spPr>
        <a:xfrm>
          <a:off x="3530111" y="1609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165661</xdr:rowOff>
    </xdr:from>
    <xdr:to>
      <xdr:col>4</xdr:col>
      <xdr:colOff>206375</xdr:colOff>
      <xdr:row>96</xdr:row>
      <xdr:rowOff>95811</xdr:rowOff>
    </xdr:to>
    <xdr:sp macro="" textlink="">
      <xdr:nvSpPr>
        <xdr:cNvPr id="259" name="円/楕円 258"/>
        <xdr:cNvSpPr/>
      </xdr:nvSpPr>
      <xdr:spPr>
        <a:xfrm>
          <a:off x="2857500" y="1645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86938</xdr:rowOff>
    </xdr:from>
    <xdr:ext cx="534377" cy="259045"/>
    <xdr:sp macro="" textlink="">
      <xdr:nvSpPr>
        <xdr:cNvPr id="260" name="テキスト ボックス 259"/>
        <xdr:cNvSpPr txBox="1"/>
      </xdr:nvSpPr>
      <xdr:spPr>
        <a:xfrm>
          <a:off x="2641111" y="165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34330</xdr:rowOff>
    </xdr:from>
    <xdr:to>
      <xdr:col>3</xdr:col>
      <xdr:colOff>3175</xdr:colOff>
      <xdr:row>96</xdr:row>
      <xdr:rowOff>135930</xdr:rowOff>
    </xdr:to>
    <xdr:sp macro="" textlink="">
      <xdr:nvSpPr>
        <xdr:cNvPr id="261" name="円/楕円 260"/>
        <xdr:cNvSpPr/>
      </xdr:nvSpPr>
      <xdr:spPr>
        <a:xfrm>
          <a:off x="1968500" y="164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127057</xdr:rowOff>
    </xdr:from>
    <xdr:ext cx="534377" cy="259045"/>
    <xdr:sp macro="" textlink="">
      <xdr:nvSpPr>
        <xdr:cNvPr id="262" name="テキスト ボックス 261"/>
        <xdr:cNvSpPr txBox="1"/>
      </xdr:nvSpPr>
      <xdr:spPr>
        <a:xfrm>
          <a:off x="1752111" y="1658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61599</xdr:rowOff>
    </xdr:from>
    <xdr:to>
      <xdr:col>1</xdr:col>
      <xdr:colOff>485775</xdr:colOff>
      <xdr:row>96</xdr:row>
      <xdr:rowOff>163199</xdr:rowOff>
    </xdr:to>
    <xdr:sp macro="" textlink="">
      <xdr:nvSpPr>
        <xdr:cNvPr id="263" name="円/楕円 262"/>
        <xdr:cNvSpPr/>
      </xdr:nvSpPr>
      <xdr:spPr>
        <a:xfrm>
          <a:off x="1079500" y="1652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154326</xdr:rowOff>
    </xdr:from>
    <xdr:ext cx="534377" cy="259045"/>
    <xdr:sp macro="" textlink="">
      <xdr:nvSpPr>
        <xdr:cNvPr id="264" name="テキスト ボックス 263"/>
        <xdr:cNvSpPr txBox="1"/>
      </xdr:nvSpPr>
      <xdr:spPr>
        <a:xfrm>
          <a:off x="863111" y="166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84771</xdr:rowOff>
    </xdr:from>
    <xdr:to>
      <xdr:col>15</xdr:col>
      <xdr:colOff>180975</xdr:colOff>
      <xdr:row>35</xdr:row>
      <xdr:rowOff>12348</xdr:rowOff>
    </xdr:to>
    <xdr:cxnSp macro="">
      <xdr:nvCxnSpPr>
        <xdr:cNvPr id="296" name="直線コネクタ 295"/>
        <xdr:cNvCxnSpPr/>
      </xdr:nvCxnSpPr>
      <xdr:spPr>
        <a:xfrm flipV="1">
          <a:off x="9639300" y="5742621"/>
          <a:ext cx="838200" cy="27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20279</xdr:rowOff>
    </xdr:from>
    <xdr:ext cx="534377" cy="259045"/>
    <xdr:sp macro="" textlink="">
      <xdr:nvSpPr>
        <xdr:cNvPr id="297" name="補助費等平均値テキスト"/>
        <xdr:cNvSpPr txBox="1"/>
      </xdr:nvSpPr>
      <xdr:spPr>
        <a:xfrm>
          <a:off x="10528300" y="619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12348</xdr:rowOff>
    </xdr:from>
    <xdr:to>
      <xdr:col>14</xdr:col>
      <xdr:colOff>28575</xdr:colOff>
      <xdr:row>35</xdr:row>
      <xdr:rowOff>88874</xdr:rowOff>
    </xdr:to>
    <xdr:cxnSp macro="">
      <xdr:nvCxnSpPr>
        <xdr:cNvPr id="299" name="直線コネクタ 298"/>
        <xdr:cNvCxnSpPr/>
      </xdr:nvCxnSpPr>
      <xdr:spPr>
        <a:xfrm flipV="1">
          <a:off x="8750300" y="6013098"/>
          <a:ext cx="889000" cy="7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36303</xdr:rowOff>
    </xdr:from>
    <xdr:ext cx="534377" cy="259045"/>
    <xdr:sp macro="" textlink="">
      <xdr:nvSpPr>
        <xdr:cNvPr id="301" name="テキスト ボックス 300"/>
        <xdr:cNvSpPr txBox="1"/>
      </xdr:nvSpPr>
      <xdr:spPr>
        <a:xfrm>
          <a:off x="9372111" y="63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88874</xdr:rowOff>
    </xdr:from>
    <xdr:to>
      <xdr:col>12</xdr:col>
      <xdr:colOff>511175</xdr:colOff>
      <xdr:row>35</xdr:row>
      <xdr:rowOff>88874</xdr:rowOff>
    </xdr:to>
    <xdr:cxnSp macro="">
      <xdr:nvCxnSpPr>
        <xdr:cNvPr id="302" name="直線コネクタ 301"/>
        <xdr:cNvCxnSpPr/>
      </xdr:nvCxnSpPr>
      <xdr:spPr>
        <a:xfrm>
          <a:off x="7861300" y="6089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56877</xdr:rowOff>
    </xdr:from>
    <xdr:ext cx="534377" cy="259045"/>
    <xdr:sp macro="" textlink="">
      <xdr:nvSpPr>
        <xdr:cNvPr id="304" name="テキスト ボックス 303"/>
        <xdr:cNvSpPr txBox="1"/>
      </xdr:nvSpPr>
      <xdr:spPr>
        <a:xfrm>
          <a:off x="8483111" y="640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88874</xdr:rowOff>
    </xdr:from>
    <xdr:to>
      <xdr:col>11</xdr:col>
      <xdr:colOff>307975</xdr:colOff>
      <xdr:row>35</xdr:row>
      <xdr:rowOff>135172</xdr:rowOff>
    </xdr:to>
    <xdr:cxnSp macro="">
      <xdr:nvCxnSpPr>
        <xdr:cNvPr id="305" name="直線コネクタ 304"/>
        <xdr:cNvCxnSpPr/>
      </xdr:nvCxnSpPr>
      <xdr:spPr>
        <a:xfrm flipV="1">
          <a:off x="6972300" y="6089624"/>
          <a:ext cx="889000" cy="4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111915</xdr:rowOff>
    </xdr:from>
    <xdr:ext cx="534377" cy="259045"/>
    <xdr:sp macro="" textlink="">
      <xdr:nvSpPr>
        <xdr:cNvPr id="307" name="テキスト ボックス 306"/>
        <xdr:cNvSpPr txBox="1"/>
      </xdr:nvSpPr>
      <xdr:spPr>
        <a:xfrm>
          <a:off x="7594111" y="64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98025</xdr:rowOff>
    </xdr:from>
    <xdr:ext cx="534377" cy="259045"/>
    <xdr:sp macro="" textlink="">
      <xdr:nvSpPr>
        <xdr:cNvPr id="309" name="テキスト ボックス 308"/>
        <xdr:cNvSpPr txBox="1"/>
      </xdr:nvSpPr>
      <xdr:spPr>
        <a:xfrm>
          <a:off x="6705111" y="64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33971</xdr:rowOff>
    </xdr:from>
    <xdr:to>
      <xdr:col>15</xdr:col>
      <xdr:colOff>231775</xdr:colOff>
      <xdr:row>33</xdr:row>
      <xdr:rowOff>135571</xdr:rowOff>
    </xdr:to>
    <xdr:sp macro="" textlink="">
      <xdr:nvSpPr>
        <xdr:cNvPr id="315" name="円/楕円 314"/>
        <xdr:cNvSpPr/>
      </xdr:nvSpPr>
      <xdr:spPr>
        <a:xfrm>
          <a:off x="10426700" y="569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56848</xdr:rowOff>
    </xdr:from>
    <xdr:ext cx="599010" cy="259045"/>
    <xdr:sp macro="" textlink="">
      <xdr:nvSpPr>
        <xdr:cNvPr id="316" name="補助費等該当値テキスト"/>
        <xdr:cNvSpPr txBox="1"/>
      </xdr:nvSpPr>
      <xdr:spPr>
        <a:xfrm>
          <a:off x="10528300" y="554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125,796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132998</xdr:rowOff>
    </xdr:from>
    <xdr:to>
      <xdr:col>14</xdr:col>
      <xdr:colOff>79375</xdr:colOff>
      <xdr:row>35</xdr:row>
      <xdr:rowOff>63148</xdr:rowOff>
    </xdr:to>
    <xdr:sp macro="" textlink="">
      <xdr:nvSpPr>
        <xdr:cNvPr id="317" name="円/楕円 316"/>
        <xdr:cNvSpPr/>
      </xdr:nvSpPr>
      <xdr:spPr>
        <a:xfrm>
          <a:off x="9588500" y="596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79675</xdr:rowOff>
    </xdr:from>
    <xdr:ext cx="599010" cy="259045"/>
    <xdr:sp macro="" textlink="">
      <xdr:nvSpPr>
        <xdr:cNvPr id="318" name="テキスト ボックス 317"/>
        <xdr:cNvSpPr txBox="1"/>
      </xdr:nvSpPr>
      <xdr:spPr>
        <a:xfrm>
          <a:off x="9339794" y="5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100,949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38074</xdr:rowOff>
    </xdr:from>
    <xdr:to>
      <xdr:col>12</xdr:col>
      <xdr:colOff>561975</xdr:colOff>
      <xdr:row>35</xdr:row>
      <xdr:rowOff>139674</xdr:rowOff>
    </xdr:to>
    <xdr:sp macro="" textlink="">
      <xdr:nvSpPr>
        <xdr:cNvPr id="319" name="円/楕円 318"/>
        <xdr:cNvSpPr/>
      </xdr:nvSpPr>
      <xdr:spPr>
        <a:xfrm>
          <a:off x="8699500" y="60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156201</xdr:rowOff>
    </xdr:from>
    <xdr:ext cx="534377" cy="259045"/>
    <xdr:sp macro="" textlink="">
      <xdr:nvSpPr>
        <xdr:cNvPr id="320" name="テキスト ボックス 319"/>
        <xdr:cNvSpPr txBox="1"/>
      </xdr:nvSpPr>
      <xdr:spPr>
        <a:xfrm>
          <a:off x="8483111" y="5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93,919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38074</xdr:rowOff>
    </xdr:from>
    <xdr:to>
      <xdr:col>11</xdr:col>
      <xdr:colOff>358775</xdr:colOff>
      <xdr:row>35</xdr:row>
      <xdr:rowOff>139674</xdr:rowOff>
    </xdr:to>
    <xdr:sp macro="" textlink="">
      <xdr:nvSpPr>
        <xdr:cNvPr id="321" name="円/楕円 320"/>
        <xdr:cNvSpPr/>
      </xdr:nvSpPr>
      <xdr:spPr>
        <a:xfrm>
          <a:off x="7810500" y="60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156201</xdr:rowOff>
    </xdr:from>
    <xdr:ext cx="534377" cy="259045"/>
    <xdr:sp macro="" textlink="">
      <xdr:nvSpPr>
        <xdr:cNvPr id="322" name="テキスト ボックス 321"/>
        <xdr:cNvSpPr txBox="1"/>
      </xdr:nvSpPr>
      <xdr:spPr>
        <a:xfrm>
          <a:off x="7594111" y="5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93,919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84372</xdr:rowOff>
    </xdr:from>
    <xdr:to>
      <xdr:col>10</xdr:col>
      <xdr:colOff>155575</xdr:colOff>
      <xdr:row>36</xdr:row>
      <xdr:rowOff>14522</xdr:rowOff>
    </xdr:to>
    <xdr:sp macro="" textlink="">
      <xdr:nvSpPr>
        <xdr:cNvPr id="323" name="円/楕円 322"/>
        <xdr:cNvSpPr/>
      </xdr:nvSpPr>
      <xdr:spPr>
        <a:xfrm>
          <a:off x="6921500" y="608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31049</xdr:rowOff>
    </xdr:from>
    <xdr:ext cx="534377" cy="259045"/>
    <xdr:sp macro="" textlink="">
      <xdr:nvSpPr>
        <xdr:cNvPr id="324" name="テキスト ボックス 323"/>
        <xdr:cNvSpPr txBox="1"/>
      </xdr:nvSpPr>
      <xdr:spPr>
        <a:xfrm>
          <a:off x="6705111" y="586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169681</xdr:rowOff>
    </xdr:from>
    <xdr:to>
      <xdr:col>15</xdr:col>
      <xdr:colOff>180975</xdr:colOff>
      <xdr:row>55</xdr:row>
      <xdr:rowOff>33817</xdr:rowOff>
    </xdr:to>
    <xdr:cxnSp macro="">
      <xdr:nvCxnSpPr>
        <xdr:cNvPr id="353" name="直線コネクタ 352"/>
        <xdr:cNvCxnSpPr/>
      </xdr:nvCxnSpPr>
      <xdr:spPr>
        <a:xfrm>
          <a:off x="9639300" y="9085081"/>
          <a:ext cx="838200" cy="3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25523</xdr:rowOff>
    </xdr:from>
    <xdr:ext cx="534377" cy="259045"/>
    <xdr:sp macro="" textlink="">
      <xdr:nvSpPr>
        <xdr:cNvPr id="354" name="普通建設事業費平均値テキスト"/>
        <xdr:cNvSpPr txBox="1"/>
      </xdr:nvSpPr>
      <xdr:spPr>
        <a:xfrm>
          <a:off x="10528300" y="9798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169681</xdr:rowOff>
    </xdr:from>
    <xdr:to>
      <xdr:col>14</xdr:col>
      <xdr:colOff>28575</xdr:colOff>
      <xdr:row>55</xdr:row>
      <xdr:rowOff>123039</xdr:rowOff>
    </xdr:to>
    <xdr:cxnSp macro="">
      <xdr:nvCxnSpPr>
        <xdr:cNvPr id="356" name="直線コネクタ 355"/>
        <xdr:cNvCxnSpPr/>
      </xdr:nvCxnSpPr>
      <xdr:spPr>
        <a:xfrm flipV="1">
          <a:off x="8750300" y="9085081"/>
          <a:ext cx="889000" cy="46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79378</xdr:rowOff>
    </xdr:from>
    <xdr:ext cx="534377" cy="259045"/>
    <xdr:sp macro="" textlink="">
      <xdr:nvSpPr>
        <xdr:cNvPr id="358" name="テキスト ボックス 357"/>
        <xdr:cNvSpPr txBox="1"/>
      </xdr:nvSpPr>
      <xdr:spPr>
        <a:xfrm>
          <a:off x="9372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123039</xdr:rowOff>
    </xdr:from>
    <xdr:to>
      <xdr:col>12</xdr:col>
      <xdr:colOff>511175</xdr:colOff>
      <xdr:row>57</xdr:row>
      <xdr:rowOff>59793</xdr:rowOff>
    </xdr:to>
    <xdr:cxnSp macro="">
      <xdr:nvCxnSpPr>
        <xdr:cNvPr id="359" name="直線コネクタ 358"/>
        <xdr:cNvCxnSpPr/>
      </xdr:nvCxnSpPr>
      <xdr:spPr>
        <a:xfrm flipV="1">
          <a:off x="7861300" y="9552789"/>
          <a:ext cx="889000" cy="27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114007</xdr:rowOff>
    </xdr:from>
    <xdr:ext cx="534377" cy="259045"/>
    <xdr:sp macro="" textlink="">
      <xdr:nvSpPr>
        <xdr:cNvPr id="361" name="テキスト ボックス 360"/>
        <xdr:cNvSpPr txBox="1"/>
      </xdr:nvSpPr>
      <xdr:spPr>
        <a:xfrm>
          <a:off x="8483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59793</xdr:rowOff>
    </xdr:from>
    <xdr:to>
      <xdr:col>11</xdr:col>
      <xdr:colOff>307975</xdr:colOff>
      <xdr:row>57</xdr:row>
      <xdr:rowOff>87804</xdr:rowOff>
    </xdr:to>
    <xdr:cxnSp macro="">
      <xdr:nvCxnSpPr>
        <xdr:cNvPr id="362" name="直線コネクタ 361"/>
        <xdr:cNvCxnSpPr/>
      </xdr:nvCxnSpPr>
      <xdr:spPr>
        <a:xfrm flipV="1">
          <a:off x="6972300" y="9832443"/>
          <a:ext cx="889000" cy="2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4477</xdr:rowOff>
    </xdr:from>
    <xdr:ext cx="534377" cy="259045"/>
    <xdr:sp macro="" textlink="">
      <xdr:nvSpPr>
        <xdr:cNvPr id="364" name="テキスト ボックス 363"/>
        <xdr:cNvSpPr txBox="1"/>
      </xdr:nvSpPr>
      <xdr:spPr>
        <a:xfrm>
          <a:off x="7594111" y="994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159159</xdr:rowOff>
    </xdr:from>
    <xdr:ext cx="534377" cy="259045"/>
    <xdr:sp macro="" textlink="">
      <xdr:nvSpPr>
        <xdr:cNvPr id="366" name="テキスト ボックス 365"/>
        <xdr:cNvSpPr txBox="1"/>
      </xdr:nvSpPr>
      <xdr:spPr>
        <a:xfrm>
          <a:off x="6705111" y="99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154467</xdr:rowOff>
    </xdr:from>
    <xdr:to>
      <xdr:col>15</xdr:col>
      <xdr:colOff>231775</xdr:colOff>
      <xdr:row>55</xdr:row>
      <xdr:rowOff>84617</xdr:rowOff>
    </xdr:to>
    <xdr:sp macro="" textlink="">
      <xdr:nvSpPr>
        <xdr:cNvPr id="372" name="円/楕円 371"/>
        <xdr:cNvSpPr/>
      </xdr:nvSpPr>
      <xdr:spPr>
        <a:xfrm>
          <a:off x="10426700" y="941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5894</xdr:rowOff>
    </xdr:from>
    <xdr:ext cx="599010" cy="259045"/>
    <xdr:sp macro="" textlink="">
      <xdr:nvSpPr>
        <xdr:cNvPr id="373" name="普通建設事業費該当値テキスト"/>
        <xdr:cNvSpPr txBox="1"/>
      </xdr:nvSpPr>
      <xdr:spPr>
        <a:xfrm>
          <a:off x="10528300" y="926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182,791</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118881</xdr:rowOff>
    </xdr:from>
    <xdr:to>
      <xdr:col>14</xdr:col>
      <xdr:colOff>79375</xdr:colOff>
      <xdr:row>53</xdr:row>
      <xdr:rowOff>49031</xdr:rowOff>
    </xdr:to>
    <xdr:sp macro="" textlink="">
      <xdr:nvSpPr>
        <xdr:cNvPr id="374" name="円/楕円 373"/>
        <xdr:cNvSpPr/>
      </xdr:nvSpPr>
      <xdr:spPr>
        <a:xfrm>
          <a:off x="9588500" y="90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65558</xdr:rowOff>
    </xdr:from>
    <xdr:ext cx="599010" cy="259045"/>
    <xdr:sp macro="" textlink="">
      <xdr:nvSpPr>
        <xdr:cNvPr id="375" name="テキスト ボックス 374"/>
        <xdr:cNvSpPr txBox="1"/>
      </xdr:nvSpPr>
      <xdr:spPr>
        <a:xfrm>
          <a:off x="9339794" y="880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282,131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72239</xdr:rowOff>
    </xdr:from>
    <xdr:to>
      <xdr:col>12</xdr:col>
      <xdr:colOff>561975</xdr:colOff>
      <xdr:row>56</xdr:row>
      <xdr:rowOff>2389</xdr:rowOff>
    </xdr:to>
    <xdr:sp macro="" textlink="">
      <xdr:nvSpPr>
        <xdr:cNvPr id="376" name="円/楕円 375"/>
        <xdr:cNvSpPr/>
      </xdr:nvSpPr>
      <xdr:spPr>
        <a:xfrm>
          <a:off x="8699500" y="950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18916</xdr:rowOff>
    </xdr:from>
    <xdr:ext cx="599010" cy="259045"/>
    <xdr:sp macro="" textlink="">
      <xdr:nvSpPr>
        <xdr:cNvPr id="377" name="テキスト ボックス 376"/>
        <xdr:cNvSpPr txBox="1"/>
      </xdr:nvSpPr>
      <xdr:spPr>
        <a:xfrm>
          <a:off x="8450794" y="927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159,373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8993</xdr:rowOff>
    </xdr:from>
    <xdr:to>
      <xdr:col>11</xdr:col>
      <xdr:colOff>358775</xdr:colOff>
      <xdr:row>57</xdr:row>
      <xdr:rowOff>110593</xdr:rowOff>
    </xdr:to>
    <xdr:sp macro="" textlink="">
      <xdr:nvSpPr>
        <xdr:cNvPr id="378" name="円/楕円 377"/>
        <xdr:cNvSpPr/>
      </xdr:nvSpPr>
      <xdr:spPr>
        <a:xfrm>
          <a:off x="7810500" y="978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127120</xdr:rowOff>
    </xdr:from>
    <xdr:ext cx="534377" cy="259045"/>
    <xdr:sp macro="" textlink="">
      <xdr:nvSpPr>
        <xdr:cNvPr id="379" name="テキスト ボックス 378"/>
        <xdr:cNvSpPr txBox="1"/>
      </xdr:nvSpPr>
      <xdr:spPr>
        <a:xfrm>
          <a:off x="7594111" y="955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37004</xdr:rowOff>
    </xdr:from>
    <xdr:to>
      <xdr:col>10</xdr:col>
      <xdr:colOff>155575</xdr:colOff>
      <xdr:row>57</xdr:row>
      <xdr:rowOff>138604</xdr:rowOff>
    </xdr:to>
    <xdr:sp macro="" textlink="">
      <xdr:nvSpPr>
        <xdr:cNvPr id="380" name="円/楕円 379"/>
        <xdr:cNvSpPr/>
      </xdr:nvSpPr>
      <xdr:spPr>
        <a:xfrm>
          <a:off x="6921500" y="98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155131</xdr:rowOff>
    </xdr:from>
    <xdr:ext cx="534377" cy="259045"/>
    <xdr:sp macro="" textlink="">
      <xdr:nvSpPr>
        <xdr:cNvPr id="381" name="テキスト ボックス 380"/>
        <xdr:cNvSpPr txBox="1"/>
      </xdr:nvSpPr>
      <xdr:spPr>
        <a:xfrm>
          <a:off x="6705111" y="958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71227</xdr:rowOff>
    </xdr:from>
    <xdr:to>
      <xdr:col>15</xdr:col>
      <xdr:colOff>180975</xdr:colOff>
      <xdr:row>79</xdr:row>
      <xdr:rowOff>5611</xdr:rowOff>
    </xdr:to>
    <xdr:cxnSp macro="">
      <xdr:nvCxnSpPr>
        <xdr:cNvPr id="410" name="直線コネクタ 409"/>
        <xdr:cNvCxnSpPr/>
      </xdr:nvCxnSpPr>
      <xdr:spPr>
        <a:xfrm>
          <a:off x="9639300" y="13444327"/>
          <a:ext cx="838200" cy="10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79396</xdr:rowOff>
    </xdr:from>
    <xdr:ext cx="534377" cy="259045"/>
    <xdr:sp macro="" textlink="">
      <xdr:nvSpPr>
        <xdr:cNvPr id="411" name="普通建設事業費 （ うち新規整備　）平均値テキスト"/>
        <xdr:cNvSpPr txBox="1"/>
      </xdr:nvSpPr>
      <xdr:spPr>
        <a:xfrm>
          <a:off x="10528300" y="13281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137540</xdr:rowOff>
    </xdr:from>
    <xdr:ext cx="534377" cy="259045"/>
    <xdr:sp macro="" textlink="">
      <xdr:nvSpPr>
        <xdr:cNvPr id="414" name="テキスト ボックス 413"/>
        <xdr:cNvSpPr txBox="1"/>
      </xdr:nvSpPr>
      <xdr:spPr>
        <a:xfrm>
          <a:off x="9372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126261</xdr:rowOff>
    </xdr:from>
    <xdr:to>
      <xdr:col>15</xdr:col>
      <xdr:colOff>231775</xdr:colOff>
      <xdr:row>79</xdr:row>
      <xdr:rowOff>56411</xdr:rowOff>
    </xdr:to>
    <xdr:sp macro="" textlink="">
      <xdr:nvSpPr>
        <xdr:cNvPr id="420" name="円/楕円 419"/>
        <xdr:cNvSpPr/>
      </xdr:nvSpPr>
      <xdr:spPr>
        <a:xfrm>
          <a:off x="10426700" y="1349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41188</xdr:rowOff>
    </xdr:from>
    <xdr:ext cx="534377" cy="259045"/>
    <xdr:sp macro="" textlink="">
      <xdr:nvSpPr>
        <xdr:cNvPr id="421" name="普通建設事業費 （ うち新規整備　）該当値テキスト"/>
        <xdr:cNvSpPr txBox="1"/>
      </xdr:nvSpPr>
      <xdr:spPr>
        <a:xfrm>
          <a:off x="10528300" y="1341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20427</xdr:rowOff>
    </xdr:from>
    <xdr:to>
      <xdr:col>14</xdr:col>
      <xdr:colOff>79375</xdr:colOff>
      <xdr:row>78</xdr:row>
      <xdr:rowOff>122027</xdr:rowOff>
    </xdr:to>
    <xdr:sp macro="" textlink="">
      <xdr:nvSpPr>
        <xdr:cNvPr id="422" name="円/楕円 421"/>
        <xdr:cNvSpPr/>
      </xdr:nvSpPr>
      <xdr:spPr>
        <a:xfrm>
          <a:off x="9588500" y="133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113154</xdr:rowOff>
    </xdr:from>
    <xdr:ext cx="534377" cy="259045"/>
    <xdr:sp macro="" textlink="">
      <xdr:nvSpPr>
        <xdr:cNvPr id="423" name="テキスト ボックス 422"/>
        <xdr:cNvSpPr txBox="1"/>
      </xdr:nvSpPr>
      <xdr:spPr>
        <a:xfrm>
          <a:off x="9372111" y="1348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10751</xdr:rowOff>
    </xdr:from>
    <xdr:to>
      <xdr:col>15</xdr:col>
      <xdr:colOff>180975</xdr:colOff>
      <xdr:row>94</xdr:row>
      <xdr:rowOff>140843</xdr:rowOff>
    </xdr:to>
    <xdr:cxnSp macro="">
      <xdr:nvCxnSpPr>
        <xdr:cNvPr id="450" name="直線コネクタ 449"/>
        <xdr:cNvCxnSpPr/>
      </xdr:nvCxnSpPr>
      <xdr:spPr>
        <a:xfrm>
          <a:off x="9639300" y="15955601"/>
          <a:ext cx="838200" cy="30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74249</xdr:rowOff>
    </xdr:from>
    <xdr:ext cx="534377" cy="259045"/>
    <xdr:sp macro="" textlink="">
      <xdr:nvSpPr>
        <xdr:cNvPr id="451" name="普通建設事業費 （ うち更新整備　）平均値テキスト"/>
        <xdr:cNvSpPr txBox="1"/>
      </xdr:nvSpPr>
      <xdr:spPr>
        <a:xfrm>
          <a:off x="10528300" y="16704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167564</xdr:rowOff>
    </xdr:from>
    <xdr:ext cx="534377" cy="259045"/>
    <xdr:sp macro="" textlink="">
      <xdr:nvSpPr>
        <xdr:cNvPr id="454" name="テキスト ボックス 453"/>
        <xdr:cNvSpPr txBox="1"/>
      </xdr:nvSpPr>
      <xdr:spPr>
        <a:xfrm>
          <a:off x="9372111" y="167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90043</xdr:rowOff>
    </xdr:from>
    <xdr:to>
      <xdr:col>15</xdr:col>
      <xdr:colOff>231775</xdr:colOff>
      <xdr:row>95</xdr:row>
      <xdr:rowOff>20193</xdr:rowOff>
    </xdr:to>
    <xdr:sp macro="" textlink="">
      <xdr:nvSpPr>
        <xdr:cNvPr id="460" name="円/楕円 459"/>
        <xdr:cNvSpPr/>
      </xdr:nvSpPr>
      <xdr:spPr>
        <a:xfrm>
          <a:off x="10426700" y="162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112920</xdr:rowOff>
    </xdr:from>
    <xdr:ext cx="599010" cy="259045"/>
    <xdr:sp macro="" textlink="">
      <xdr:nvSpPr>
        <xdr:cNvPr id="461" name="普通建設事業費 （ うち更新整備　）該当値テキスト"/>
        <xdr:cNvSpPr txBox="1"/>
      </xdr:nvSpPr>
      <xdr:spPr>
        <a:xfrm>
          <a:off x="10528300" y="1605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149,750</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131401</xdr:rowOff>
    </xdr:from>
    <xdr:to>
      <xdr:col>14</xdr:col>
      <xdr:colOff>79375</xdr:colOff>
      <xdr:row>93</xdr:row>
      <xdr:rowOff>61551</xdr:rowOff>
    </xdr:to>
    <xdr:sp macro="" textlink="">
      <xdr:nvSpPr>
        <xdr:cNvPr id="462" name="円/楕円 461"/>
        <xdr:cNvSpPr/>
      </xdr:nvSpPr>
      <xdr:spPr>
        <a:xfrm>
          <a:off x="9588500" y="1590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78078</xdr:rowOff>
    </xdr:from>
    <xdr:ext cx="599010" cy="259045"/>
    <xdr:sp macro="" textlink="">
      <xdr:nvSpPr>
        <xdr:cNvPr id="463" name="テキスト ボックス 462"/>
        <xdr:cNvSpPr txBox="1"/>
      </xdr:nvSpPr>
      <xdr:spPr>
        <a:xfrm>
          <a:off x="9339794" y="1568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107544</xdr:rowOff>
    </xdr:from>
    <xdr:to>
      <xdr:col>23</xdr:col>
      <xdr:colOff>517525</xdr:colOff>
      <xdr:row>38</xdr:row>
      <xdr:rowOff>154978</xdr:rowOff>
    </xdr:to>
    <xdr:cxnSp macro="">
      <xdr:nvCxnSpPr>
        <xdr:cNvPr id="492" name="直線コネクタ 491"/>
        <xdr:cNvCxnSpPr/>
      </xdr:nvCxnSpPr>
      <xdr:spPr>
        <a:xfrm>
          <a:off x="15481300" y="6622644"/>
          <a:ext cx="8382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43421</xdr:rowOff>
    </xdr:from>
    <xdr:to>
      <xdr:col>22</xdr:col>
      <xdr:colOff>365125</xdr:colOff>
      <xdr:row>38</xdr:row>
      <xdr:rowOff>107544</xdr:rowOff>
    </xdr:to>
    <xdr:cxnSp macro="">
      <xdr:nvCxnSpPr>
        <xdr:cNvPr id="495" name="直線コネクタ 494"/>
        <xdr:cNvCxnSpPr/>
      </xdr:nvCxnSpPr>
      <xdr:spPr>
        <a:xfrm>
          <a:off x="14592300" y="6558521"/>
          <a:ext cx="889000" cy="6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104462</xdr:rowOff>
    </xdr:from>
    <xdr:ext cx="469744" cy="259045"/>
    <xdr:sp macro="" textlink="">
      <xdr:nvSpPr>
        <xdr:cNvPr id="497" name="テキスト ボックス 496"/>
        <xdr:cNvSpPr txBox="1"/>
      </xdr:nvSpPr>
      <xdr:spPr>
        <a:xfrm>
          <a:off x="15246427" y="62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124536</xdr:rowOff>
    </xdr:from>
    <xdr:to>
      <xdr:col>21</xdr:col>
      <xdr:colOff>161925</xdr:colOff>
      <xdr:row>38</xdr:row>
      <xdr:rowOff>43421</xdr:rowOff>
    </xdr:to>
    <xdr:cxnSp macro="">
      <xdr:nvCxnSpPr>
        <xdr:cNvPr id="498" name="直線コネクタ 497"/>
        <xdr:cNvCxnSpPr/>
      </xdr:nvCxnSpPr>
      <xdr:spPr>
        <a:xfrm>
          <a:off x="13703300" y="5953836"/>
          <a:ext cx="889000" cy="60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77140</xdr:rowOff>
    </xdr:from>
    <xdr:to>
      <xdr:col>19</xdr:col>
      <xdr:colOff>644525</xdr:colOff>
      <xdr:row>34</xdr:row>
      <xdr:rowOff>124536</xdr:rowOff>
    </xdr:to>
    <xdr:cxnSp macro="">
      <xdr:nvCxnSpPr>
        <xdr:cNvPr id="501" name="直線コネクタ 500"/>
        <xdr:cNvCxnSpPr/>
      </xdr:nvCxnSpPr>
      <xdr:spPr>
        <a:xfrm>
          <a:off x="12814300" y="5392090"/>
          <a:ext cx="889000" cy="56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108970</xdr:rowOff>
    </xdr:from>
    <xdr:ext cx="469744" cy="259045"/>
    <xdr:sp macro="" textlink="">
      <xdr:nvSpPr>
        <xdr:cNvPr id="503" name="テキスト ボックス 502"/>
        <xdr:cNvSpPr txBox="1"/>
      </xdr:nvSpPr>
      <xdr:spPr>
        <a:xfrm>
          <a:off x="13468427" y="645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16311</xdr:rowOff>
    </xdr:from>
    <xdr:ext cx="469744" cy="259045"/>
    <xdr:sp macro="" textlink="">
      <xdr:nvSpPr>
        <xdr:cNvPr id="505" name="テキスト ボックス 504"/>
        <xdr:cNvSpPr txBox="1"/>
      </xdr:nvSpPr>
      <xdr:spPr>
        <a:xfrm>
          <a:off x="12579427" y="653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104178</xdr:rowOff>
    </xdr:from>
    <xdr:to>
      <xdr:col>23</xdr:col>
      <xdr:colOff>568325</xdr:colOff>
      <xdr:row>39</xdr:row>
      <xdr:rowOff>34328</xdr:rowOff>
    </xdr:to>
    <xdr:sp macro="" textlink="">
      <xdr:nvSpPr>
        <xdr:cNvPr id="511" name="円/楕円 510"/>
        <xdr:cNvSpPr/>
      </xdr:nvSpPr>
      <xdr:spPr>
        <a:xfrm>
          <a:off x="16268700" y="661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81462</xdr:rowOff>
    </xdr:from>
    <xdr:ext cx="469744" cy="259045"/>
    <xdr:sp macro="" textlink="">
      <xdr:nvSpPr>
        <xdr:cNvPr id="512" name="災害復旧事業費該当値テキスト"/>
        <xdr:cNvSpPr txBox="1"/>
      </xdr:nvSpPr>
      <xdr:spPr>
        <a:xfrm>
          <a:off x="16370300" y="659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56744</xdr:rowOff>
    </xdr:from>
    <xdr:to>
      <xdr:col>22</xdr:col>
      <xdr:colOff>415925</xdr:colOff>
      <xdr:row>38</xdr:row>
      <xdr:rowOff>158344</xdr:rowOff>
    </xdr:to>
    <xdr:sp macro="" textlink="">
      <xdr:nvSpPr>
        <xdr:cNvPr id="513" name="円/楕円 512"/>
        <xdr:cNvSpPr/>
      </xdr:nvSpPr>
      <xdr:spPr>
        <a:xfrm>
          <a:off x="15430500" y="65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149471</xdr:rowOff>
    </xdr:from>
    <xdr:ext cx="469744" cy="259045"/>
    <xdr:sp macro="" textlink="">
      <xdr:nvSpPr>
        <xdr:cNvPr id="514" name="テキスト ボックス 513"/>
        <xdr:cNvSpPr txBox="1"/>
      </xdr:nvSpPr>
      <xdr:spPr>
        <a:xfrm>
          <a:off x="15246427" y="666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164071</xdr:rowOff>
    </xdr:from>
    <xdr:to>
      <xdr:col>21</xdr:col>
      <xdr:colOff>212725</xdr:colOff>
      <xdr:row>38</xdr:row>
      <xdr:rowOff>94221</xdr:rowOff>
    </xdr:to>
    <xdr:sp macro="" textlink="">
      <xdr:nvSpPr>
        <xdr:cNvPr id="515" name="円/楕円 514"/>
        <xdr:cNvSpPr/>
      </xdr:nvSpPr>
      <xdr:spPr>
        <a:xfrm>
          <a:off x="14541500" y="65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85348</xdr:rowOff>
    </xdr:from>
    <xdr:ext cx="469744" cy="259045"/>
    <xdr:sp macro="" textlink="">
      <xdr:nvSpPr>
        <xdr:cNvPr id="516" name="テキスト ボックス 515"/>
        <xdr:cNvSpPr txBox="1"/>
      </xdr:nvSpPr>
      <xdr:spPr>
        <a:xfrm>
          <a:off x="14357427" y="660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73736</xdr:rowOff>
    </xdr:from>
    <xdr:to>
      <xdr:col>20</xdr:col>
      <xdr:colOff>9525</xdr:colOff>
      <xdr:row>35</xdr:row>
      <xdr:rowOff>3886</xdr:rowOff>
    </xdr:to>
    <xdr:sp macro="" textlink="">
      <xdr:nvSpPr>
        <xdr:cNvPr id="517" name="円/楕円 516"/>
        <xdr:cNvSpPr/>
      </xdr:nvSpPr>
      <xdr:spPr>
        <a:xfrm>
          <a:off x="13652500" y="59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20413</xdr:rowOff>
    </xdr:from>
    <xdr:ext cx="534377" cy="259045"/>
    <xdr:sp macro="" textlink="">
      <xdr:nvSpPr>
        <xdr:cNvPr id="518" name="テキスト ボックス 517"/>
        <xdr:cNvSpPr txBox="1"/>
      </xdr:nvSpPr>
      <xdr:spPr>
        <a:xfrm>
          <a:off x="13436111" y="567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20,398</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26340</xdr:rowOff>
    </xdr:from>
    <xdr:to>
      <xdr:col>18</xdr:col>
      <xdr:colOff>492125</xdr:colOff>
      <xdr:row>31</xdr:row>
      <xdr:rowOff>127940</xdr:rowOff>
    </xdr:to>
    <xdr:sp macro="" textlink="">
      <xdr:nvSpPr>
        <xdr:cNvPr id="519" name="円/楕円 518"/>
        <xdr:cNvSpPr/>
      </xdr:nvSpPr>
      <xdr:spPr>
        <a:xfrm>
          <a:off x="12763500" y="534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144467</xdr:rowOff>
    </xdr:from>
    <xdr:ext cx="534377" cy="259045"/>
    <xdr:sp macro="" textlink="">
      <xdr:nvSpPr>
        <xdr:cNvPr id="520" name="テキスト ボックス 519"/>
        <xdr:cNvSpPr txBox="1"/>
      </xdr:nvSpPr>
      <xdr:spPr>
        <a:xfrm>
          <a:off x="12547111" y="511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45357</xdr:rowOff>
    </xdr:from>
    <xdr:to>
      <xdr:col>23</xdr:col>
      <xdr:colOff>517525</xdr:colOff>
      <xdr:row>76</xdr:row>
      <xdr:rowOff>47895</xdr:rowOff>
    </xdr:to>
    <xdr:cxnSp macro="">
      <xdr:nvCxnSpPr>
        <xdr:cNvPr id="598" name="直線コネクタ 597"/>
        <xdr:cNvCxnSpPr/>
      </xdr:nvCxnSpPr>
      <xdr:spPr>
        <a:xfrm flipV="1">
          <a:off x="15481300" y="13075557"/>
          <a:ext cx="8382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35665</xdr:rowOff>
    </xdr:from>
    <xdr:ext cx="534377" cy="259045"/>
    <xdr:sp macro="" textlink="">
      <xdr:nvSpPr>
        <xdr:cNvPr id="599" name="公債費平均値テキスト"/>
        <xdr:cNvSpPr txBox="1"/>
      </xdr:nvSpPr>
      <xdr:spPr>
        <a:xfrm>
          <a:off x="16370300" y="1306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137437</xdr:rowOff>
    </xdr:from>
    <xdr:to>
      <xdr:col>22</xdr:col>
      <xdr:colOff>365125</xdr:colOff>
      <xdr:row>76</xdr:row>
      <xdr:rowOff>47895</xdr:rowOff>
    </xdr:to>
    <xdr:cxnSp macro="">
      <xdr:nvCxnSpPr>
        <xdr:cNvPr id="601" name="直線コネクタ 600"/>
        <xdr:cNvCxnSpPr/>
      </xdr:nvCxnSpPr>
      <xdr:spPr>
        <a:xfrm>
          <a:off x="14592300" y="12996187"/>
          <a:ext cx="889000" cy="8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137103</xdr:rowOff>
    </xdr:from>
    <xdr:ext cx="534377" cy="259045"/>
    <xdr:sp macro="" textlink="">
      <xdr:nvSpPr>
        <xdr:cNvPr id="603" name="テキスト ボックス 602"/>
        <xdr:cNvSpPr txBox="1"/>
      </xdr:nvSpPr>
      <xdr:spPr>
        <a:xfrm>
          <a:off x="15214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117023</xdr:rowOff>
    </xdr:from>
    <xdr:to>
      <xdr:col>21</xdr:col>
      <xdr:colOff>161925</xdr:colOff>
      <xdr:row>75</xdr:row>
      <xdr:rowOff>137437</xdr:rowOff>
    </xdr:to>
    <xdr:cxnSp macro="">
      <xdr:nvCxnSpPr>
        <xdr:cNvPr id="604" name="直線コネクタ 603"/>
        <xdr:cNvCxnSpPr/>
      </xdr:nvCxnSpPr>
      <xdr:spPr>
        <a:xfrm>
          <a:off x="13703300" y="12975773"/>
          <a:ext cx="889000" cy="2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134269</xdr:rowOff>
    </xdr:from>
    <xdr:ext cx="534377" cy="259045"/>
    <xdr:sp macro="" textlink="">
      <xdr:nvSpPr>
        <xdr:cNvPr id="606" name="テキスト ボックス 605"/>
        <xdr:cNvSpPr txBox="1"/>
      </xdr:nvSpPr>
      <xdr:spPr>
        <a:xfrm>
          <a:off x="14325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117023</xdr:rowOff>
    </xdr:from>
    <xdr:to>
      <xdr:col>19</xdr:col>
      <xdr:colOff>644525</xdr:colOff>
      <xdr:row>75</xdr:row>
      <xdr:rowOff>119446</xdr:rowOff>
    </xdr:to>
    <xdr:cxnSp macro="">
      <xdr:nvCxnSpPr>
        <xdr:cNvPr id="607" name="直線コネクタ 606"/>
        <xdr:cNvCxnSpPr/>
      </xdr:nvCxnSpPr>
      <xdr:spPr>
        <a:xfrm flipV="1">
          <a:off x="12814300" y="12975773"/>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134954</xdr:rowOff>
    </xdr:from>
    <xdr:ext cx="534377" cy="259045"/>
    <xdr:sp macro="" textlink="">
      <xdr:nvSpPr>
        <xdr:cNvPr id="609" name="テキスト ボックス 608"/>
        <xdr:cNvSpPr txBox="1"/>
      </xdr:nvSpPr>
      <xdr:spPr>
        <a:xfrm>
          <a:off x="13436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125094</xdr:rowOff>
    </xdr:from>
    <xdr:ext cx="534377" cy="259045"/>
    <xdr:sp macro="" textlink="">
      <xdr:nvSpPr>
        <xdr:cNvPr id="611" name="テキスト ボックス 610"/>
        <xdr:cNvSpPr txBox="1"/>
      </xdr:nvSpPr>
      <xdr:spPr>
        <a:xfrm>
          <a:off x="12547111" y="1315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166007</xdr:rowOff>
    </xdr:from>
    <xdr:to>
      <xdr:col>23</xdr:col>
      <xdr:colOff>568325</xdr:colOff>
      <xdr:row>76</xdr:row>
      <xdr:rowOff>96157</xdr:rowOff>
    </xdr:to>
    <xdr:sp macro="" textlink="">
      <xdr:nvSpPr>
        <xdr:cNvPr id="617" name="円/楕円 616"/>
        <xdr:cNvSpPr/>
      </xdr:nvSpPr>
      <xdr:spPr>
        <a:xfrm>
          <a:off x="162687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17434</xdr:rowOff>
    </xdr:from>
    <xdr:ext cx="534377" cy="259045"/>
    <xdr:sp macro="" textlink="">
      <xdr:nvSpPr>
        <xdr:cNvPr id="618" name="公債費該当値テキスト"/>
        <xdr:cNvSpPr txBox="1"/>
      </xdr:nvSpPr>
      <xdr:spPr>
        <a:xfrm>
          <a:off x="16370300" y="1287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67,381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168545</xdr:rowOff>
    </xdr:from>
    <xdr:to>
      <xdr:col>22</xdr:col>
      <xdr:colOff>415925</xdr:colOff>
      <xdr:row>76</xdr:row>
      <xdr:rowOff>98695</xdr:rowOff>
    </xdr:to>
    <xdr:sp macro="" textlink="">
      <xdr:nvSpPr>
        <xdr:cNvPr id="619" name="円/楕円 618"/>
        <xdr:cNvSpPr/>
      </xdr:nvSpPr>
      <xdr:spPr>
        <a:xfrm>
          <a:off x="15430500" y="130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115221</xdr:rowOff>
    </xdr:from>
    <xdr:ext cx="534377" cy="259045"/>
    <xdr:sp macro="" textlink="">
      <xdr:nvSpPr>
        <xdr:cNvPr id="620" name="テキスト ボックス 619"/>
        <xdr:cNvSpPr txBox="1"/>
      </xdr:nvSpPr>
      <xdr:spPr>
        <a:xfrm>
          <a:off x="15214111" y="1280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67,048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86637</xdr:rowOff>
    </xdr:from>
    <xdr:to>
      <xdr:col>21</xdr:col>
      <xdr:colOff>212725</xdr:colOff>
      <xdr:row>76</xdr:row>
      <xdr:rowOff>16787</xdr:rowOff>
    </xdr:to>
    <xdr:sp macro="" textlink="">
      <xdr:nvSpPr>
        <xdr:cNvPr id="621" name="円/楕円 620"/>
        <xdr:cNvSpPr/>
      </xdr:nvSpPr>
      <xdr:spPr>
        <a:xfrm>
          <a:off x="14541500" y="1294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33314</xdr:rowOff>
    </xdr:from>
    <xdr:ext cx="534377" cy="259045"/>
    <xdr:sp macro="" textlink="">
      <xdr:nvSpPr>
        <xdr:cNvPr id="622" name="テキスト ボックス 621"/>
        <xdr:cNvSpPr txBox="1"/>
      </xdr:nvSpPr>
      <xdr:spPr>
        <a:xfrm>
          <a:off x="14325111" y="1272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77,797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66223</xdr:rowOff>
    </xdr:from>
    <xdr:to>
      <xdr:col>20</xdr:col>
      <xdr:colOff>9525</xdr:colOff>
      <xdr:row>75</xdr:row>
      <xdr:rowOff>167822</xdr:rowOff>
    </xdr:to>
    <xdr:sp macro="" textlink="">
      <xdr:nvSpPr>
        <xdr:cNvPr id="623" name="円/楕円 622"/>
        <xdr:cNvSpPr/>
      </xdr:nvSpPr>
      <xdr:spPr>
        <a:xfrm>
          <a:off x="13652500" y="129249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12900</xdr:rowOff>
    </xdr:from>
    <xdr:ext cx="534377" cy="259045"/>
    <xdr:sp macro="" textlink="">
      <xdr:nvSpPr>
        <xdr:cNvPr id="624" name="テキスト ボックス 623"/>
        <xdr:cNvSpPr txBox="1"/>
      </xdr:nvSpPr>
      <xdr:spPr>
        <a:xfrm>
          <a:off x="13436111" y="1270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80,476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68646</xdr:rowOff>
    </xdr:from>
    <xdr:to>
      <xdr:col>18</xdr:col>
      <xdr:colOff>492125</xdr:colOff>
      <xdr:row>75</xdr:row>
      <xdr:rowOff>170247</xdr:rowOff>
    </xdr:to>
    <xdr:sp macro="" textlink="">
      <xdr:nvSpPr>
        <xdr:cNvPr id="625" name="円/楕円 624"/>
        <xdr:cNvSpPr/>
      </xdr:nvSpPr>
      <xdr:spPr>
        <a:xfrm>
          <a:off x="12763500" y="129273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15323</xdr:rowOff>
    </xdr:from>
    <xdr:ext cx="534377" cy="259045"/>
    <xdr:sp macro="" textlink="">
      <xdr:nvSpPr>
        <xdr:cNvPr id="626" name="テキスト ボックス 625"/>
        <xdr:cNvSpPr txBox="1"/>
      </xdr:nvSpPr>
      <xdr:spPr>
        <a:xfrm>
          <a:off x="12547111" y="1270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26076</xdr:rowOff>
    </xdr:from>
    <xdr:to>
      <xdr:col>23</xdr:col>
      <xdr:colOff>517525</xdr:colOff>
      <xdr:row>98</xdr:row>
      <xdr:rowOff>74408</xdr:rowOff>
    </xdr:to>
    <xdr:cxnSp macro="">
      <xdr:nvCxnSpPr>
        <xdr:cNvPr id="653" name="直線コネクタ 652"/>
        <xdr:cNvCxnSpPr/>
      </xdr:nvCxnSpPr>
      <xdr:spPr>
        <a:xfrm flipV="1">
          <a:off x="15481300" y="16828176"/>
          <a:ext cx="8382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164447</xdr:rowOff>
    </xdr:from>
    <xdr:ext cx="534377" cy="259045"/>
    <xdr:sp macro="" textlink="">
      <xdr:nvSpPr>
        <xdr:cNvPr id="654" name="積立金平均値テキスト"/>
        <xdr:cNvSpPr txBox="1"/>
      </xdr:nvSpPr>
      <xdr:spPr>
        <a:xfrm>
          <a:off x="16370300" y="1662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82271</xdr:rowOff>
    </xdr:from>
    <xdr:to>
      <xdr:col>22</xdr:col>
      <xdr:colOff>365125</xdr:colOff>
      <xdr:row>98</xdr:row>
      <xdr:rowOff>74408</xdr:rowOff>
    </xdr:to>
    <xdr:cxnSp macro="">
      <xdr:nvCxnSpPr>
        <xdr:cNvPr id="656" name="直線コネクタ 655"/>
        <xdr:cNvCxnSpPr/>
      </xdr:nvCxnSpPr>
      <xdr:spPr>
        <a:xfrm>
          <a:off x="14592300" y="16712921"/>
          <a:ext cx="889000" cy="16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82271</xdr:rowOff>
    </xdr:from>
    <xdr:to>
      <xdr:col>21</xdr:col>
      <xdr:colOff>161925</xdr:colOff>
      <xdr:row>98</xdr:row>
      <xdr:rowOff>82888</xdr:rowOff>
    </xdr:to>
    <xdr:cxnSp macro="">
      <xdr:nvCxnSpPr>
        <xdr:cNvPr id="659" name="直線コネクタ 658"/>
        <xdr:cNvCxnSpPr/>
      </xdr:nvCxnSpPr>
      <xdr:spPr>
        <a:xfrm flipV="1">
          <a:off x="13703300" y="16712921"/>
          <a:ext cx="889000" cy="17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14223</xdr:rowOff>
    </xdr:from>
    <xdr:ext cx="534377" cy="259045"/>
    <xdr:sp macro="" textlink="">
      <xdr:nvSpPr>
        <xdr:cNvPr id="661" name="テキスト ボックス 660"/>
        <xdr:cNvSpPr txBox="1"/>
      </xdr:nvSpPr>
      <xdr:spPr>
        <a:xfrm>
          <a:off x="14325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82888</xdr:rowOff>
    </xdr:from>
    <xdr:to>
      <xdr:col>19</xdr:col>
      <xdr:colOff>644525</xdr:colOff>
      <xdr:row>98</xdr:row>
      <xdr:rowOff>123296</xdr:rowOff>
    </xdr:to>
    <xdr:cxnSp macro="">
      <xdr:nvCxnSpPr>
        <xdr:cNvPr id="662" name="直線コネクタ 661"/>
        <xdr:cNvCxnSpPr/>
      </xdr:nvCxnSpPr>
      <xdr:spPr>
        <a:xfrm flipV="1">
          <a:off x="12814300" y="16884988"/>
          <a:ext cx="889000" cy="4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64" name="テキスト ボックス 663"/>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146726</xdr:rowOff>
    </xdr:from>
    <xdr:to>
      <xdr:col>23</xdr:col>
      <xdr:colOff>568325</xdr:colOff>
      <xdr:row>98</xdr:row>
      <xdr:rowOff>76876</xdr:rowOff>
    </xdr:to>
    <xdr:sp macro="" textlink="">
      <xdr:nvSpPr>
        <xdr:cNvPr id="672" name="円/楕円 671"/>
        <xdr:cNvSpPr/>
      </xdr:nvSpPr>
      <xdr:spPr>
        <a:xfrm>
          <a:off x="16268700" y="1677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119996</xdr:rowOff>
    </xdr:from>
    <xdr:ext cx="534377" cy="259045"/>
    <xdr:sp macro="" textlink="">
      <xdr:nvSpPr>
        <xdr:cNvPr id="673" name="積立金該当値テキスト"/>
        <xdr:cNvSpPr txBox="1"/>
      </xdr:nvSpPr>
      <xdr:spPr>
        <a:xfrm>
          <a:off x="16370300" y="1675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24,852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23608</xdr:rowOff>
    </xdr:from>
    <xdr:to>
      <xdr:col>22</xdr:col>
      <xdr:colOff>415925</xdr:colOff>
      <xdr:row>98</xdr:row>
      <xdr:rowOff>125208</xdr:rowOff>
    </xdr:to>
    <xdr:sp macro="" textlink="">
      <xdr:nvSpPr>
        <xdr:cNvPr id="674" name="円/楕円 673"/>
        <xdr:cNvSpPr/>
      </xdr:nvSpPr>
      <xdr:spPr>
        <a:xfrm>
          <a:off x="15430500" y="1682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116335</xdr:rowOff>
    </xdr:from>
    <xdr:ext cx="534377" cy="259045"/>
    <xdr:sp macro="" textlink="">
      <xdr:nvSpPr>
        <xdr:cNvPr id="675" name="テキスト ボックス 674"/>
        <xdr:cNvSpPr txBox="1"/>
      </xdr:nvSpPr>
      <xdr:spPr>
        <a:xfrm>
          <a:off x="15214111" y="1691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31471</xdr:rowOff>
    </xdr:from>
    <xdr:to>
      <xdr:col>21</xdr:col>
      <xdr:colOff>212725</xdr:colOff>
      <xdr:row>97</xdr:row>
      <xdr:rowOff>133071</xdr:rowOff>
    </xdr:to>
    <xdr:sp macro="" textlink="">
      <xdr:nvSpPr>
        <xdr:cNvPr id="676" name="円/楕円 675"/>
        <xdr:cNvSpPr/>
      </xdr:nvSpPr>
      <xdr:spPr>
        <a:xfrm>
          <a:off x="14541500" y="166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149598</xdr:rowOff>
    </xdr:from>
    <xdr:ext cx="534377" cy="259045"/>
    <xdr:sp macro="" textlink="">
      <xdr:nvSpPr>
        <xdr:cNvPr id="677" name="テキスト ボックス 676"/>
        <xdr:cNvSpPr txBox="1"/>
      </xdr:nvSpPr>
      <xdr:spPr>
        <a:xfrm>
          <a:off x="14325111" y="164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32088</xdr:rowOff>
    </xdr:from>
    <xdr:to>
      <xdr:col>20</xdr:col>
      <xdr:colOff>9525</xdr:colOff>
      <xdr:row>98</xdr:row>
      <xdr:rowOff>133688</xdr:rowOff>
    </xdr:to>
    <xdr:sp macro="" textlink="">
      <xdr:nvSpPr>
        <xdr:cNvPr id="678" name="円/楕円 677"/>
        <xdr:cNvSpPr/>
      </xdr:nvSpPr>
      <xdr:spPr>
        <a:xfrm>
          <a:off x="13652500" y="168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124815</xdr:rowOff>
    </xdr:from>
    <xdr:ext cx="534377" cy="259045"/>
    <xdr:sp macro="" textlink="">
      <xdr:nvSpPr>
        <xdr:cNvPr id="679" name="テキスト ボックス 678"/>
        <xdr:cNvSpPr txBox="1"/>
      </xdr:nvSpPr>
      <xdr:spPr>
        <a:xfrm>
          <a:off x="13436111" y="1692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72496</xdr:rowOff>
    </xdr:from>
    <xdr:to>
      <xdr:col>18</xdr:col>
      <xdr:colOff>492125</xdr:colOff>
      <xdr:row>99</xdr:row>
      <xdr:rowOff>2646</xdr:rowOff>
    </xdr:to>
    <xdr:sp macro="" textlink="">
      <xdr:nvSpPr>
        <xdr:cNvPr id="680" name="円/楕円 679"/>
        <xdr:cNvSpPr/>
      </xdr:nvSpPr>
      <xdr:spPr>
        <a:xfrm>
          <a:off x="12763500" y="168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165223</xdr:rowOff>
    </xdr:from>
    <xdr:ext cx="469744" cy="259045"/>
    <xdr:sp macro="" textlink="">
      <xdr:nvSpPr>
        <xdr:cNvPr id="681" name="テキスト ボックス 680"/>
        <xdr:cNvSpPr txBox="1"/>
      </xdr:nvSpPr>
      <xdr:spPr>
        <a:xfrm>
          <a:off x="12579427" y="1696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72475</xdr:rowOff>
    </xdr:from>
    <xdr:to>
      <xdr:col>32</xdr:col>
      <xdr:colOff>187325</xdr:colOff>
      <xdr:row>39</xdr:row>
      <xdr:rowOff>73863</xdr:rowOff>
    </xdr:to>
    <xdr:cxnSp macro="">
      <xdr:nvCxnSpPr>
        <xdr:cNvPr id="712" name="直線コネクタ 711"/>
        <xdr:cNvCxnSpPr/>
      </xdr:nvCxnSpPr>
      <xdr:spPr>
        <a:xfrm flipV="1">
          <a:off x="21323300" y="6759025"/>
          <a:ext cx="8382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9279</xdr:rowOff>
    </xdr:from>
    <xdr:ext cx="469744" cy="259045"/>
    <xdr:sp macro="" textlink="">
      <xdr:nvSpPr>
        <xdr:cNvPr id="713" name="投資及び出資金平均値テキスト"/>
        <xdr:cNvSpPr txBox="1"/>
      </xdr:nvSpPr>
      <xdr:spPr>
        <a:xfrm>
          <a:off x="22212300" y="669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73863</xdr:rowOff>
    </xdr:from>
    <xdr:to>
      <xdr:col>31</xdr:col>
      <xdr:colOff>34925</xdr:colOff>
      <xdr:row>39</xdr:row>
      <xdr:rowOff>88428</xdr:rowOff>
    </xdr:to>
    <xdr:cxnSp macro="">
      <xdr:nvCxnSpPr>
        <xdr:cNvPr id="715" name="直線コネクタ 714"/>
        <xdr:cNvCxnSpPr/>
      </xdr:nvCxnSpPr>
      <xdr:spPr>
        <a:xfrm flipV="1">
          <a:off x="20434300" y="6760413"/>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120983</xdr:rowOff>
    </xdr:from>
    <xdr:ext cx="469744" cy="259045"/>
    <xdr:sp macro="" textlink="">
      <xdr:nvSpPr>
        <xdr:cNvPr id="717" name="テキスト ボックス 716"/>
        <xdr:cNvSpPr txBox="1"/>
      </xdr:nvSpPr>
      <xdr:spPr>
        <a:xfrm>
          <a:off x="21088427" y="680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85081</xdr:rowOff>
    </xdr:from>
    <xdr:to>
      <xdr:col>29</xdr:col>
      <xdr:colOff>517525</xdr:colOff>
      <xdr:row>39</xdr:row>
      <xdr:rowOff>88428</xdr:rowOff>
    </xdr:to>
    <xdr:cxnSp macro="">
      <xdr:nvCxnSpPr>
        <xdr:cNvPr id="718" name="直線コネクタ 717"/>
        <xdr:cNvCxnSpPr/>
      </xdr:nvCxnSpPr>
      <xdr:spPr>
        <a:xfrm>
          <a:off x="19545300" y="6771631"/>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72818</xdr:rowOff>
    </xdr:from>
    <xdr:to>
      <xdr:col>28</xdr:col>
      <xdr:colOff>314325</xdr:colOff>
      <xdr:row>39</xdr:row>
      <xdr:rowOff>85081</xdr:rowOff>
    </xdr:to>
    <xdr:cxnSp macro="">
      <xdr:nvCxnSpPr>
        <xdr:cNvPr id="721" name="直線コネクタ 720"/>
        <xdr:cNvCxnSpPr/>
      </xdr:nvCxnSpPr>
      <xdr:spPr>
        <a:xfrm>
          <a:off x="18656300" y="6759368"/>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125882</xdr:rowOff>
    </xdr:from>
    <xdr:ext cx="378565" cy="259045"/>
    <xdr:sp macro="" textlink="">
      <xdr:nvSpPr>
        <xdr:cNvPr id="725" name="テキスト ボックス 724"/>
        <xdr:cNvSpPr txBox="1"/>
      </xdr:nvSpPr>
      <xdr:spPr>
        <a:xfrm>
          <a:off x="18467017" y="681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21675</xdr:rowOff>
    </xdr:from>
    <xdr:to>
      <xdr:col>32</xdr:col>
      <xdr:colOff>238125</xdr:colOff>
      <xdr:row>39</xdr:row>
      <xdr:rowOff>123275</xdr:rowOff>
    </xdr:to>
    <xdr:sp macro="" textlink="">
      <xdr:nvSpPr>
        <xdr:cNvPr id="731" name="円/楕円 730"/>
        <xdr:cNvSpPr/>
      </xdr:nvSpPr>
      <xdr:spPr>
        <a:xfrm>
          <a:off x="22110700" y="670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152502</xdr:rowOff>
    </xdr:from>
    <xdr:ext cx="469744" cy="259045"/>
    <xdr:sp macro="" textlink="">
      <xdr:nvSpPr>
        <xdr:cNvPr id="732" name="投資及び出資金該当値テキスト"/>
        <xdr:cNvSpPr txBox="1"/>
      </xdr:nvSpPr>
      <xdr:spPr>
        <a:xfrm>
          <a:off x="22212300"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23063</xdr:rowOff>
    </xdr:from>
    <xdr:to>
      <xdr:col>31</xdr:col>
      <xdr:colOff>85725</xdr:colOff>
      <xdr:row>39</xdr:row>
      <xdr:rowOff>124663</xdr:rowOff>
    </xdr:to>
    <xdr:sp macro="" textlink="">
      <xdr:nvSpPr>
        <xdr:cNvPr id="733" name="円/楕円 732"/>
        <xdr:cNvSpPr/>
      </xdr:nvSpPr>
      <xdr:spPr>
        <a:xfrm>
          <a:off x="21272500" y="670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141190</xdr:rowOff>
    </xdr:from>
    <xdr:ext cx="469744" cy="259045"/>
    <xdr:sp macro="" textlink="">
      <xdr:nvSpPr>
        <xdr:cNvPr id="734" name="テキスト ボックス 733"/>
        <xdr:cNvSpPr txBox="1"/>
      </xdr:nvSpPr>
      <xdr:spPr>
        <a:xfrm>
          <a:off x="21088427" y="64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37628</xdr:rowOff>
    </xdr:from>
    <xdr:to>
      <xdr:col>29</xdr:col>
      <xdr:colOff>568325</xdr:colOff>
      <xdr:row>39</xdr:row>
      <xdr:rowOff>139228</xdr:rowOff>
    </xdr:to>
    <xdr:sp macro="" textlink="">
      <xdr:nvSpPr>
        <xdr:cNvPr id="735" name="円/楕円 734"/>
        <xdr:cNvSpPr/>
      </xdr:nvSpPr>
      <xdr:spPr>
        <a:xfrm>
          <a:off x="203835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130355</xdr:rowOff>
    </xdr:from>
    <xdr:ext cx="378565" cy="259045"/>
    <xdr:sp macro="" textlink="">
      <xdr:nvSpPr>
        <xdr:cNvPr id="736" name="テキスト ボックス 735"/>
        <xdr:cNvSpPr txBox="1"/>
      </xdr:nvSpPr>
      <xdr:spPr>
        <a:xfrm>
          <a:off x="20245017" y="6816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34281</xdr:rowOff>
    </xdr:from>
    <xdr:to>
      <xdr:col>28</xdr:col>
      <xdr:colOff>365125</xdr:colOff>
      <xdr:row>39</xdr:row>
      <xdr:rowOff>135881</xdr:rowOff>
    </xdr:to>
    <xdr:sp macro="" textlink="">
      <xdr:nvSpPr>
        <xdr:cNvPr id="737" name="円/楕円 736"/>
        <xdr:cNvSpPr/>
      </xdr:nvSpPr>
      <xdr:spPr>
        <a:xfrm>
          <a:off x="19494500" y="672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127008</xdr:rowOff>
    </xdr:from>
    <xdr:ext cx="378565" cy="259045"/>
    <xdr:sp macro="" textlink="">
      <xdr:nvSpPr>
        <xdr:cNvPr id="738" name="テキスト ボックス 737"/>
        <xdr:cNvSpPr txBox="1"/>
      </xdr:nvSpPr>
      <xdr:spPr>
        <a:xfrm>
          <a:off x="19356017" y="6813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22018</xdr:rowOff>
    </xdr:from>
    <xdr:to>
      <xdr:col>27</xdr:col>
      <xdr:colOff>161925</xdr:colOff>
      <xdr:row>39</xdr:row>
      <xdr:rowOff>123618</xdr:rowOff>
    </xdr:to>
    <xdr:sp macro="" textlink="">
      <xdr:nvSpPr>
        <xdr:cNvPr id="739" name="円/楕円 738"/>
        <xdr:cNvSpPr/>
      </xdr:nvSpPr>
      <xdr:spPr>
        <a:xfrm>
          <a:off x="18605500" y="670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140145</xdr:rowOff>
    </xdr:from>
    <xdr:ext cx="469744" cy="259045"/>
    <xdr:sp macro="" textlink="">
      <xdr:nvSpPr>
        <xdr:cNvPr id="740" name="テキスト ボックス 739"/>
        <xdr:cNvSpPr txBox="1"/>
      </xdr:nvSpPr>
      <xdr:spPr>
        <a:xfrm>
          <a:off x="18421427" y="648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83807</xdr:rowOff>
    </xdr:from>
    <xdr:to>
      <xdr:col>32</xdr:col>
      <xdr:colOff>187325</xdr:colOff>
      <xdr:row>57</xdr:row>
      <xdr:rowOff>87388</xdr:rowOff>
    </xdr:to>
    <xdr:cxnSp macro="">
      <xdr:nvCxnSpPr>
        <xdr:cNvPr id="769" name="直線コネクタ 768"/>
        <xdr:cNvCxnSpPr/>
      </xdr:nvCxnSpPr>
      <xdr:spPr>
        <a:xfrm>
          <a:off x="21323300" y="9856457"/>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43019</xdr:rowOff>
    </xdr:from>
    <xdr:ext cx="469744" cy="259045"/>
    <xdr:sp macro="" textlink="">
      <xdr:nvSpPr>
        <xdr:cNvPr id="770" name="貸付金平均値テキスト"/>
        <xdr:cNvSpPr txBox="1"/>
      </xdr:nvSpPr>
      <xdr:spPr>
        <a:xfrm>
          <a:off x="22212300" y="9987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82931</xdr:rowOff>
    </xdr:from>
    <xdr:to>
      <xdr:col>31</xdr:col>
      <xdr:colOff>34925</xdr:colOff>
      <xdr:row>57</xdr:row>
      <xdr:rowOff>83807</xdr:rowOff>
    </xdr:to>
    <xdr:cxnSp macro="">
      <xdr:nvCxnSpPr>
        <xdr:cNvPr id="772" name="直線コネクタ 771"/>
        <xdr:cNvCxnSpPr/>
      </xdr:nvCxnSpPr>
      <xdr:spPr>
        <a:xfrm>
          <a:off x="20434300" y="9855581"/>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127487</xdr:rowOff>
    </xdr:from>
    <xdr:ext cx="469744" cy="259045"/>
    <xdr:sp macro="" textlink="">
      <xdr:nvSpPr>
        <xdr:cNvPr id="774" name="テキスト ボックス 773"/>
        <xdr:cNvSpPr txBox="1"/>
      </xdr:nvSpPr>
      <xdr:spPr>
        <a:xfrm>
          <a:off x="21088427" y="1007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82931</xdr:rowOff>
    </xdr:from>
    <xdr:to>
      <xdr:col>29</xdr:col>
      <xdr:colOff>517525</xdr:colOff>
      <xdr:row>57</xdr:row>
      <xdr:rowOff>98095</xdr:rowOff>
    </xdr:to>
    <xdr:cxnSp macro="">
      <xdr:nvCxnSpPr>
        <xdr:cNvPr id="775" name="直線コネクタ 774"/>
        <xdr:cNvCxnSpPr/>
      </xdr:nvCxnSpPr>
      <xdr:spPr>
        <a:xfrm flipV="1">
          <a:off x="19545300" y="9855581"/>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125620</xdr:rowOff>
    </xdr:from>
    <xdr:ext cx="469744" cy="259045"/>
    <xdr:sp macro="" textlink="">
      <xdr:nvSpPr>
        <xdr:cNvPr id="777" name="テキスト ボックス 776"/>
        <xdr:cNvSpPr txBox="1"/>
      </xdr:nvSpPr>
      <xdr:spPr>
        <a:xfrm>
          <a:off x="20199427" y="1006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48679</xdr:rowOff>
    </xdr:from>
    <xdr:to>
      <xdr:col>28</xdr:col>
      <xdr:colOff>314325</xdr:colOff>
      <xdr:row>57</xdr:row>
      <xdr:rowOff>98095</xdr:rowOff>
    </xdr:to>
    <xdr:cxnSp macro="">
      <xdr:nvCxnSpPr>
        <xdr:cNvPr id="778" name="直線コネクタ 777"/>
        <xdr:cNvCxnSpPr/>
      </xdr:nvCxnSpPr>
      <xdr:spPr>
        <a:xfrm>
          <a:off x="18656300" y="9821329"/>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114990</xdr:rowOff>
    </xdr:from>
    <xdr:ext cx="469744" cy="259045"/>
    <xdr:sp macro="" textlink="">
      <xdr:nvSpPr>
        <xdr:cNvPr id="780" name="テキスト ボックス 779"/>
        <xdr:cNvSpPr txBox="1"/>
      </xdr:nvSpPr>
      <xdr:spPr>
        <a:xfrm>
          <a:off x="19310427" y="1005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122000</xdr:rowOff>
    </xdr:from>
    <xdr:ext cx="469744" cy="259045"/>
    <xdr:sp macro="" textlink="">
      <xdr:nvSpPr>
        <xdr:cNvPr id="782" name="テキスト ボックス 781"/>
        <xdr:cNvSpPr txBox="1"/>
      </xdr:nvSpPr>
      <xdr:spPr>
        <a:xfrm>
          <a:off x="18421427" y="100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36588</xdr:rowOff>
    </xdr:from>
    <xdr:to>
      <xdr:col>32</xdr:col>
      <xdr:colOff>238125</xdr:colOff>
      <xdr:row>57</xdr:row>
      <xdr:rowOff>138188</xdr:rowOff>
    </xdr:to>
    <xdr:sp macro="" textlink="">
      <xdr:nvSpPr>
        <xdr:cNvPr id="788" name="円/楕円 787"/>
        <xdr:cNvSpPr/>
      </xdr:nvSpPr>
      <xdr:spPr>
        <a:xfrm>
          <a:off x="22110700" y="980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59465</xdr:rowOff>
    </xdr:from>
    <xdr:ext cx="469744" cy="259045"/>
    <xdr:sp macro="" textlink="">
      <xdr:nvSpPr>
        <xdr:cNvPr id="789" name="貸付金該当値テキスト"/>
        <xdr:cNvSpPr txBox="1"/>
      </xdr:nvSpPr>
      <xdr:spPr>
        <a:xfrm>
          <a:off x="22212300" y="96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33007</xdr:rowOff>
    </xdr:from>
    <xdr:to>
      <xdr:col>31</xdr:col>
      <xdr:colOff>85725</xdr:colOff>
      <xdr:row>57</xdr:row>
      <xdr:rowOff>134607</xdr:rowOff>
    </xdr:to>
    <xdr:sp macro="" textlink="">
      <xdr:nvSpPr>
        <xdr:cNvPr id="790" name="円/楕円 789"/>
        <xdr:cNvSpPr/>
      </xdr:nvSpPr>
      <xdr:spPr>
        <a:xfrm>
          <a:off x="21272500" y="98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151134</xdr:rowOff>
    </xdr:from>
    <xdr:ext cx="469744" cy="259045"/>
    <xdr:sp macro="" textlink="">
      <xdr:nvSpPr>
        <xdr:cNvPr id="791" name="テキスト ボックス 790"/>
        <xdr:cNvSpPr txBox="1"/>
      </xdr:nvSpPr>
      <xdr:spPr>
        <a:xfrm>
          <a:off x="21088427" y="958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32131</xdr:rowOff>
    </xdr:from>
    <xdr:to>
      <xdr:col>29</xdr:col>
      <xdr:colOff>568325</xdr:colOff>
      <xdr:row>57</xdr:row>
      <xdr:rowOff>133731</xdr:rowOff>
    </xdr:to>
    <xdr:sp macro="" textlink="">
      <xdr:nvSpPr>
        <xdr:cNvPr id="792" name="円/楕円 791"/>
        <xdr:cNvSpPr/>
      </xdr:nvSpPr>
      <xdr:spPr>
        <a:xfrm>
          <a:off x="20383500" y="980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150258</xdr:rowOff>
    </xdr:from>
    <xdr:ext cx="469744" cy="259045"/>
    <xdr:sp macro="" textlink="">
      <xdr:nvSpPr>
        <xdr:cNvPr id="793" name="テキスト ボックス 792"/>
        <xdr:cNvSpPr txBox="1"/>
      </xdr:nvSpPr>
      <xdr:spPr>
        <a:xfrm>
          <a:off x="20199427" y="958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47295</xdr:rowOff>
    </xdr:from>
    <xdr:to>
      <xdr:col>28</xdr:col>
      <xdr:colOff>365125</xdr:colOff>
      <xdr:row>57</xdr:row>
      <xdr:rowOff>148895</xdr:rowOff>
    </xdr:to>
    <xdr:sp macro="" textlink="">
      <xdr:nvSpPr>
        <xdr:cNvPr id="794" name="円/楕円 793"/>
        <xdr:cNvSpPr/>
      </xdr:nvSpPr>
      <xdr:spPr>
        <a:xfrm>
          <a:off x="19494500" y="98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165422</xdr:rowOff>
    </xdr:from>
    <xdr:ext cx="469744" cy="259045"/>
    <xdr:sp macro="" textlink="">
      <xdr:nvSpPr>
        <xdr:cNvPr id="795" name="テキスト ボックス 794"/>
        <xdr:cNvSpPr txBox="1"/>
      </xdr:nvSpPr>
      <xdr:spPr>
        <a:xfrm>
          <a:off x="19310427" y="95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7,592</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169329</xdr:rowOff>
    </xdr:from>
    <xdr:to>
      <xdr:col>27</xdr:col>
      <xdr:colOff>161925</xdr:colOff>
      <xdr:row>57</xdr:row>
      <xdr:rowOff>99479</xdr:rowOff>
    </xdr:to>
    <xdr:sp macro="" textlink="">
      <xdr:nvSpPr>
        <xdr:cNvPr id="796" name="円/楕円 795"/>
        <xdr:cNvSpPr/>
      </xdr:nvSpPr>
      <xdr:spPr>
        <a:xfrm>
          <a:off x="18605500" y="977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116006</xdr:rowOff>
    </xdr:from>
    <xdr:ext cx="469744" cy="259045"/>
    <xdr:sp macro="" textlink="">
      <xdr:nvSpPr>
        <xdr:cNvPr id="797" name="テキスト ボックス 796"/>
        <xdr:cNvSpPr txBox="1"/>
      </xdr:nvSpPr>
      <xdr:spPr>
        <a:xfrm>
          <a:off x="18421427" y="954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134716</xdr:rowOff>
    </xdr:from>
    <xdr:to>
      <xdr:col>32</xdr:col>
      <xdr:colOff>187325</xdr:colOff>
      <xdr:row>76</xdr:row>
      <xdr:rowOff>144073</xdr:rowOff>
    </xdr:to>
    <xdr:cxnSp macro="">
      <xdr:nvCxnSpPr>
        <xdr:cNvPr id="826" name="直線コネクタ 825"/>
        <xdr:cNvCxnSpPr/>
      </xdr:nvCxnSpPr>
      <xdr:spPr>
        <a:xfrm flipV="1">
          <a:off x="21323300" y="13164916"/>
          <a:ext cx="838200" cy="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67711</xdr:rowOff>
    </xdr:from>
    <xdr:ext cx="534377" cy="259045"/>
    <xdr:sp macro="" textlink="">
      <xdr:nvSpPr>
        <xdr:cNvPr id="827" name="繰出金平均値テキスト"/>
        <xdr:cNvSpPr txBox="1"/>
      </xdr:nvSpPr>
      <xdr:spPr>
        <a:xfrm>
          <a:off x="22212300" y="12926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144073</xdr:rowOff>
    </xdr:from>
    <xdr:to>
      <xdr:col>31</xdr:col>
      <xdr:colOff>34925</xdr:colOff>
      <xdr:row>76</xdr:row>
      <xdr:rowOff>148501</xdr:rowOff>
    </xdr:to>
    <xdr:cxnSp macro="">
      <xdr:nvCxnSpPr>
        <xdr:cNvPr id="829" name="直線コネクタ 828"/>
        <xdr:cNvCxnSpPr/>
      </xdr:nvCxnSpPr>
      <xdr:spPr>
        <a:xfrm flipV="1">
          <a:off x="20434300" y="13174273"/>
          <a:ext cx="889000" cy="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31" name="テキスト ボックス 830"/>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148501</xdr:rowOff>
    </xdr:from>
    <xdr:to>
      <xdr:col>29</xdr:col>
      <xdr:colOff>517525</xdr:colOff>
      <xdr:row>77</xdr:row>
      <xdr:rowOff>18526</xdr:rowOff>
    </xdr:to>
    <xdr:cxnSp macro="">
      <xdr:nvCxnSpPr>
        <xdr:cNvPr id="832" name="直線コネクタ 831"/>
        <xdr:cNvCxnSpPr/>
      </xdr:nvCxnSpPr>
      <xdr:spPr>
        <a:xfrm flipV="1">
          <a:off x="19545300" y="13178701"/>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4" name="テキスト ボックス 833"/>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18526</xdr:rowOff>
    </xdr:from>
    <xdr:to>
      <xdr:col>28</xdr:col>
      <xdr:colOff>314325</xdr:colOff>
      <xdr:row>77</xdr:row>
      <xdr:rowOff>39002</xdr:rowOff>
    </xdr:to>
    <xdr:cxnSp macro="">
      <xdr:nvCxnSpPr>
        <xdr:cNvPr id="835" name="直線コネクタ 834"/>
        <xdr:cNvCxnSpPr/>
      </xdr:nvCxnSpPr>
      <xdr:spPr>
        <a:xfrm flipV="1">
          <a:off x="18656300" y="13220176"/>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7" name="テキスト ボックス 836"/>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9" name="テキスト ボックス 838"/>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83916</xdr:rowOff>
    </xdr:from>
    <xdr:to>
      <xdr:col>32</xdr:col>
      <xdr:colOff>238125</xdr:colOff>
      <xdr:row>77</xdr:row>
      <xdr:rowOff>14066</xdr:rowOff>
    </xdr:to>
    <xdr:sp macro="" textlink="">
      <xdr:nvSpPr>
        <xdr:cNvPr id="845" name="円/楕円 844"/>
        <xdr:cNvSpPr/>
      </xdr:nvSpPr>
      <xdr:spPr>
        <a:xfrm>
          <a:off x="22110700" y="1311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62343</xdr:rowOff>
    </xdr:from>
    <xdr:ext cx="534377" cy="259045"/>
    <xdr:sp macro="" textlink="">
      <xdr:nvSpPr>
        <xdr:cNvPr id="846" name="繰出金該当値テキスト"/>
        <xdr:cNvSpPr txBox="1"/>
      </xdr:nvSpPr>
      <xdr:spPr>
        <a:xfrm>
          <a:off x="22212300" y="130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55,654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93273</xdr:rowOff>
    </xdr:from>
    <xdr:to>
      <xdr:col>31</xdr:col>
      <xdr:colOff>85725</xdr:colOff>
      <xdr:row>77</xdr:row>
      <xdr:rowOff>23423</xdr:rowOff>
    </xdr:to>
    <xdr:sp macro="" textlink="">
      <xdr:nvSpPr>
        <xdr:cNvPr id="847" name="円/楕円 846"/>
        <xdr:cNvSpPr/>
      </xdr:nvSpPr>
      <xdr:spPr>
        <a:xfrm>
          <a:off x="21272500" y="1312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14550</xdr:rowOff>
    </xdr:from>
    <xdr:ext cx="534377" cy="259045"/>
    <xdr:sp macro="" textlink="">
      <xdr:nvSpPr>
        <xdr:cNvPr id="848" name="テキスト ボックス 847"/>
        <xdr:cNvSpPr txBox="1"/>
      </xdr:nvSpPr>
      <xdr:spPr>
        <a:xfrm>
          <a:off x="21056111" y="1321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97701</xdr:rowOff>
    </xdr:from>
    <xdr:to>
      <xdr:col>29</xdr:col>
      <xdr:colOff>568325</xdr:colOff>
      <xdr:row>77</xdr:row>
      <xdr:rowOff>27851</xdr:rowOff>
    </xdr:to>
    <xdr:sp macro="" textlink="">
      <xdr:nvSpPr>
        <xdr:cNvPr id="849" name="円/楕円 848"/>
        <xdr:cNvSpPr/>
      </xdr:nvSpPr>
      <xdr:spPr>
        <a:xfrm>
          <a:off x="20383500" y="131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18978</xdr:rowOff>
    </xdr:from>
    <xdr:ext cx="534377" cy="259045"/>
    <xdr:sp macro="" textlink="">
      <xdr:nvSpPr>
        <xdr:cNvPr id="850" name="テキスト ボックス 849"/>
        <xdr:cNvSpPr txBox="1"/>
      </xdr:nvSpPr>
      <xdr:spPr>
        <a:xfrm>
          <a:off x="20167111" y="1322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139176</xdr:rowOff>
    </xdr:from>
    <xdr:to>
      <xdr:col>28</xdr:col>
      <xdr:colOff>365125</xdr:colOff>
      <xdr:row>77</xdr:row>
      <xdr:rowOff>69326</xdr:rowOff>
    </xdr:to>
    <xdr:sp macro="" textlink="">
      <xdr:nvSpPr>
        <xdr:cNvPr id="851" name="円/楕円 850"/>
        <xdr:cNvSpPr/>
      </xdr:nvSpPr>
      <xdr:spPr>
        <a:xfrm>
          <a:off x="19494500" y="1316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60453</xdr:rowOff>
    </xdr:from>
    <xdr:ext cx="534377" cy="259045"/>
    <xdr:sp macro="" textlink="">
      <xdr:nvSpPr>
        <xdr:cNvPr id="852" name="テキスト ボックス 851"/>
        <xdr:cNvSpPr txBox="1"/>
      </xdr:nvSpPr>
      <xdr:spPr>
        <a:xfrm>
          <a:off x="19278111" y="1326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159652</xdr:rowOff>
    </xdr:from>
    <xdr:to>
      <xdr:col>27</xdr:col>
      <xdr:colOff>161925</xdr:colOff>
      <xdr:row>77</xdr:row>
      <xdr:rowOff>89802</xdr:rowOff>
    </xdr:to>
    <xdr:sp macro="" textlink="">
      <xdr:nvSpPr>
        <xdr:cNvPr id="853" name="円/楕円 852"/>
        <xdr:cNvSpPr/>
      </xdr:nvSpPr>
      <xdr:spPr>
        <a:xfrm>
          <a:off x="18605500" y="1318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80929</xdr:rowOff>
    </xdr:from>
    <xdr:ext cx="534377" cy="259045"/>
    <xdr:sp macro="" textlink="">
      <xdr:nvSpPr>
        <xdr:cNvPr id="854" name="テキスト ボックス 853"/>
        <xdr:cNvSpPr txBox="1"/>
      </xdr:nvSpPr>
      <xdr:spPr>
        <a:xfrm>
          <a:off x="18389111" y="132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人件費・物件費については、全国平均や北海道平均よりも高い傾向にあるが、類似団体と比較するとほぼ同程度となっている。</a:t>
          </a:r>
          <a:endParaRPr lang="ja-JP" altLang="ja-JP" sz="1400">
            <a:effectLst/>
          </a:endParaRPr>
        </a:p>
        <a:p>
          <a:r>
            <a:rPr kumimoji="1" lang="ja-JP" altLang="ja-JP" sz="1100">
              <a:solidFill>
                <a:schemeClr val="dk1"/>
              </a:solidFill>
              <a:effectLst/>
              <a:latin typeface="+mn-lt"/>
              <a:ea typeface="+mn-ea"/>
              <a:cs typeface="+mn-cs"/>
            </a:rPr>
            <a:t>補助費等については、各種団体への補助や事業等に伴う負担が増えたため全国平均や類似団体と比べても高い値となっている。</a:t>
          </a:r>
          <a:endParaRPr lang="ja-JP" altLang="ja-JP" sz="1400">
            <a:effectLst/>
          </a:endParaRPr>
        </a:p>
        <a:p>
          <a:r>
            <a:rPr kumimoji="1" lang="ja-JP" altLang="ja-JP" sz="1100">
              <a:solidFill>
                <a:schemeClr val="dk1"/>
              </a:solidFill>
              <a:effectLst/>
              <a:latin typeface="+mn-lt"/>
              <a:ea typeface="+mn-ea"/>
              <a:cs typeface="+mn-cs"/>
            </a:rPr>
            <a:t>普通建設事業費については、学校や公営住宅の建て替え等に伴い、全国平均や類似団体と比べても高い値となっている。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北海道上富良野町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11,140
11,113
237.10
8,169,232
7,849,676
285,043
4,268,454
8,171,632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59.6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144082</xdr:rowOff>
    </xdr:from>
    <xdr:to>
      <xdr:col>6</xdr:col>
      <xdr:colOff>511175</xdr:colOff>
      <xdr:row>35</xdr:row>
      <xdr:rowOff>43497</xdr:rowOff>
    </xdr:to>
    <xdr:cxnSp macro="">
      <xdr:nvCxnSpPr>
        <xdr:cNvPr id="61" name="直線コネクタ 60"/>
        <xdr:cNvCxnSpPr/>
      </xdr:nvCxnSpPr>
      <xdr:spPr>
        <a:xfrm flipV="1">
          <a:off x="3797300" y="5973382"/>
          <a:ext cx="8382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23512</xdr:rowOff>
    </xdr:from>
    <xdr:ext cx="469744" cy="259045"/>
    <xdr:sp macro="" textlink="">
      <xdr:nvSpPr>
        <xdr:cNvPr id="62" name="議会費平均値テキスト"/>
        <xdr:cNvSpPr txBox="1"/>
      </xdr:nvSpPr>
      <xdr:spPr>
        <a:xfrm>
          <a:off x="4686300" y="6024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43497</xdr:rowOff>
    </xdr:from>
    <xdr:to>
      <xdr:col>5</xdr:col>
      <xdr:colOff>358775</xdr:colOff>
      <xdr:row>35</xdr:row>
      <xdr:rowOff>75692</xdr:rowOff>
    </xdr:to>
    <xdr:cxnSp macro="">
      <xdr:nvCxnSpPr>
        <xdr:cNvPr id="64" name="直線コネクタ 63"/>
        <xdr:cNvCxnSpPr/>
      </xdr:nvCxnSpPr>
      <xdr:spPr>
        <a:xfrm flipV="1">
          <a:off x="2908300" y="6044247"/>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155338</xdr:rowOff>
    </xdr:from>
    <xdr:ext cx="469744" cy="259045"/>
    <xdr:sp macro="" textlink="">
      <xdr:nvSpPr>
        <xdr:cNvPr id="66" name="テキスト ボックス 65"/>
        <xdr:cNvSpPr txBox="1"/>
      </xdr:nvSpPr>
      <xdr:spPr>
        <a:xfrm>
          <a:off x="3562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75692</xdr:rowOff>
    </xdr:from>
    <xdr:to>
      <xdr:col>4</xdr:col>
      <xdr:colOff>155575</xdr:colOff>
      <xdr:row>35</xdr:row>
      <xdr:rowOff>82169</xdr:rowOff>
    </xdr:to>
    <xdr:cxnSp macro="">
      <xdr:nvCxnSpPr>
        <xdr:cNvPr id="67" name="直線コネクタ 66"/>
        <xdr:cNvCxnSpPr/>
      </xdr:nvCxnSpPr>
      <xdr:spPr>
        <a:xfrm flipV="1">
          <a:off x="2019300" y="607644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4843</xdr:rowOff>
    </xdr:from>
    <xdr:ext cx="469744" cy="259045"/>
    <xdr:sp macro="" textlink="">
      <xdr:nvSpPr>
        <xdr:cNvPr id="69" name="テキスト ボックス 68"/>
        <xdr:cNvSpPr txBox="1"/>
      </xdr:nvSpPr>
      <xdr:spPr>
        <a:xfrm>
          <a:off x="2673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130747</xdr:rowOff>
    </xdr:from>
    <xdr:to>
      <xdr:col>2</xdr:col>
      <xdr:colOff>638175</xdr:colOff>
      <xdr:row>35</xdr:row>
      <xdr:rowOff>82169</xdr:rowOff>
    </xdr:to>
    <xdr:cxnSp macro="">
      <xdr:nvCxnSpPr>
        <xdr:cNvPr id="70" name="直線コネクタ 69"/>
        <xdr:cNvCxnSpPr/>
      </xdr:nvCxnSpPr>
      <xdr:spPr>
        <a:xfrm>
          <a:off x="1130300" y="5960047"/>
          <a:ext cx="8890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145623</xdr:rowOff>
    </xdr:from>
    <xdr:ext cx="469744" cy="259045"/>
    <xdr:sp macro="" textlink="">
      <xdr:nvSpPr>
        <xdr:cNvPr id="72" name="テキスト ボックス 71"/>
        <xdr:cNvSpPr txBox="1"/>
      </xdr:nvSpPr>
      <xdr:spPr>
        <a:xfrm>
          <a:off x="1784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158449</xdr:rowOff>
    </xdr:from>
    <xdr:ext cx="469744" cy="259045"/>
    <xdr:sp macro="" textlink="">
      <xdr:nvSpPr>
        <xdr:cNvPr id="74" name="テキスト ボックス 73"/>
        <xdr:cNvSpPr txBox="1"/>
      </xdr:nvSpPr>
      <xdr:spPr>
        <a:xfrm>
          <a:off x="895427" y="564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93282</xdr:rowOff>
    </xdr:from>
    <xdr:to>
      <xdr:col>6</xdr:col>
      <xdr:colOff>561975</xdr:colOff>
      <xdr:row>35</xdr:row>
      <xdr:rowOff>23432</xdr:rowOff>
    </xdr:to>
    <xdr:sp macro="" textlink="">
      <xdr:nvSpPr>
        <xdr:cNvPr id="80" name="円/楕円 79"/>
        <xdr:cNvSpPr/>
      </xdr:nvSpPr>
      <xdr:spPr>
        <a:xfrm>
          <a:off x="4584700" y="59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116159</xdr:rowOff>
    </xdr:from>
    <xdr:ext cx="469744" cy="259045"/>
    <xdr:sp macro="" textlink="">
      <xdr:nvSpPr>
        <xdr:cNvPr id="81" name="議会費該当値テキスト"/>
        <xdr:cNvSpPr txBox="1"/>
      </xdr:nvSpPr>
      <xdr:spPr>
        <a:xfrm>
          <a:off x="4686300" y="577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164147</xdr:rowOff>
    </xdr:from>
    <xdr:to>
      <xdr:col>5</xdr:col>
      <xdr:colOff>409575</xdr:colOff>
      <xdr:row>35</xdr:row>
      <xdr:rowOff>94297</xdr:rowOff>
    </xdr:to>
    <xdr:sp macro="" textlink="">
      <xdr:nvSpPr>
        <xdr:cNvPr id="82" name="円/楕円 81"/>
        <xdr:cNvSpPr/>
      </xdr:nvSpPr>
      <xdr:spPr>
        <a:xfrm>
          <a:off x="3746500" y="599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110824</xdr:rowOff>
    </xdr:from>
    <xdr:ext cx="469744" cy="259045"/>
    <xdr:sp macro="" textlink="">
      <xdr:nvSpPr>
        <xdr:cNvPr id="83" name="テキスト ボックス 82"/>
        <xdr:cNvSpPr txBox="1"/>
      </xdr:nvSpPr>
      <xdr:spPr>
        <a:xfrm>
          <a:off x="3562427" y="576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24892</xdr:rowOff>
    </xdr:from>
    <xdr:to>
      <xdr:col>4</xdr:col>
      <xdr:colOff>206375</xdr:colOff>
      <xdr:row>35</xdr:row>
      <xdr:rowOff>126492</xdr:rowOff>
    </xdr:to>
    <xdr:sp macro="" textlink="">
      <xdr:nvSpPr>
        <xdr:cNvPr id="84" name="円/楕円 83"/>
        <xdr:cNvSpPr/>
      </xdr:nvSpPr>
      <xdr:spPr>
        <a:xfrm>
          <a:off x="2857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143019</xdr:rowOff>
    </xdr:from>
    <xdr:ext cx="469744" cy="259045"/>
    <xdr:sp macro="" textlink="">
      <xdr:nvSpPr>
        <xdr:cNvPr id="85" name="テキスト ボックス 84"/>
        <xdr:cNvSpPr txBox="1"/>
      </xdr:nvSpPr>
      <xdr:spPr>
        <a:xfrm>
          <a:off x="2673427" y="580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31369</xdr:rowOff>
    </xdr:from>
    <xdr:to>
      <xdr:col>3</xdr:col>
      <xdr:colOff>3175</xdr:colOff>
      <xdr:row>35</xdr:row>
      <xdr:rowOff>132969</xdr:rowOff>
    </xdr:to>
    <xdr:sp macro="" textlink="">
      <xdr:nvSpPr>
        <xdr:cNvPr id="86" name="円/楕円 85"/>
        <xdr:cNvSpPr/>
      </xdr:nvSpPr>
      <xdr:spPr>
        <a:xfrm>
          <a:off x="1968500" y="60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149496</xdr:rowOff>
    </xdr:from>
    <xdr:ext cx="469744" cy="259045"/>
    <xdr:sp macro="" textlink="">
      <xdr:nvSpPr>
        <xdr:cNvPr id="87" name="テキスト ボックス 86"/>
        <xdr:cNvSpPr txBox="1"/>
      </xdr:nvSpPr>
      <xdr:spPr>
        <a:xfrm>
          <a:off x="1784427" y="580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79947</xdr:rowOff>
    </xdr:from>
    <xdr:to>
      <xdr:col>1</xdr:col>
      <xdr:colOff>485775</xdr:colOff>
      <xdr:row>35</xdr:row>
      <xdr:rowOff>10097</xdr:rowOff>
    </xdr:to>
    <xdr:sp macro="" textlink="">
      <xdr:nvSpPr>
        <xdr:cNvPr id="88" name="円/楕円 87"/>
        <xdr:cNvSpPr/>
      </xdr:nvSpPr>
      <xdr:spPr>
        <a:xfrm>
          <a:off x="1079500" y="590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1224</xdr:rowOff>
    </xdr:from>
    <xdr:ext cx="469744" cy="259045"/>
    <xdr:sp macro="" textlink="">
      <xdr:nvSpPr>
        <xdr:cNvPr id="89" name="テキスト ボックス 88"/>
        <xdr:cNvSpPr txBox="1"/>
      </xdr:nvSpPr>
      <xdr:spPr>
        <a:xfrm>
          <a:off x="895427" y="600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110622</xdr:rowOff>
    </xdr:from>
    <xdr:to>
      <xdr:col>6</xdr:col>
      <xdr:colOff>511175</xdr:colOff>
      <xdr:row>58</xdr:row>
      <xdr:rowOff>14610</xdr:rowOff>
    </xdr:to>
    <xdr:cxnSp macro="">
      <xdr:nvCxnSpPr>
        <xdr:cNvPr id="120" name="直線コネクタ 119"/>
        <xdr:cNvCxnSpPr/>
      </xdr:nvCxnSpPr>
      <xdr:spPr>
        <a:xfrm>
          <a:off x="3797300" y="9883272"/>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102012</xdr:rowOff>
    </xdr:from>
    <xdr:ext cx="534377" cy="259045"/>
    <xdr:sp macro="" textlink="">
      <xdr:nvSpPr>
        <xdr:cNvPr id="121" name="総務費平均値テキスト"/>
        <xdr:cNvSpPr txBox="1"/>
      </xdr:nvSpPr>
      <xdr:spPr>
        <a:xfrm>
          <a:off x="4686300" y="970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95316</xdr:rowOff>
    </xdr:from>
    <xdr:to>
      <xdr:col>5</xdr:col>
      <xdr:colOff>358775</xdr:colOff>
      <xdr:row>57</xdr:row>
      <xdr:rowOff>110622</xdr:rowOff>
    </xdr:to>
    <xdr:cxnSp macro="">
      <xdr:nvCxnSpPr>
        <xdr:cNvPr id="123" name="直線コネクタ 122"/>
        <xdr:cNvCxnSpPr/>
      </xdr:nvCxnSpPr>
      <xdr:spPr>
        <a:xfrm>
          <a:off x="2908300" y="9867966"/>
          <a:ext cx="889000" cy="1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95316</xdr:rowOff>
    </xdr:from>
    <xdr:to>
      <xdr:col>4</xdr:col>
      <xdr:colOff>155575</xdr:colOff>
      <xdr:row>58</xdr:row>
      <xdr:rowOff>68890</xdr:rowOff>
    </xdr:to>
    <xdr:cxnSp macro="">
      <xdr:nvCxnSpPr>
        <xdr:cNvPr id="126" name="直線コネクタ 125"/>
        <xdr:cNvCxnSpPr/>
      </xdr:nvCxnSpPr>
      <xdr:spPr>
        <a:xfrm flipV="1">
          <a:off x="2019300" y="9867966"/>
          <a:ext cx="889000" cy="14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148310</xdr:rowOff>
    </xdr:from>
    <xdr:ext cx="599010" cy="259045"/>
    <xdr:sp macro="" textlink="">
      <xdr:nvSpPr>
        <xdr:cNvPr id="128" name="テキスト ボックス 127"/>
        <xdr:cNvSpPr txBox="1"/>
      </xdr:nvSpPr>
      <xdr:spPr>
        <a:xfrm>
          <a:off x="2608794"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68890</xdr:rowOff>
    </xdr:from>
    <xdr:to>
      <xdr:col>2</xdr:col>
      <xdr:colOff>638175</xdr:colOff>
      <xdr:row>58</xdr:row>
      <xdr:rowOff>76613</xdr:rowOff>
    </xdr:to>
    <xdr:cxnSp macro="">
      <xdr:nvCxnSpPr>
        <xdr:cNvPr id="129" name="直線コネクタ 128"/>
        <xdr:cNvCxnSpPr/>
      </xdr:nvCxnSpPr>
      <xdr:spPr>
        <a:xfrm flipV="1">
          <a:off x="1130300" y="10012990"/>
          <a:ext cx="8890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135260</xdr:rowOff>
    </xdr:from>
    <xdr:to>
      <xdr:col>6</xdr:col>
      <xdr:colOff>561975</xdr:colOff>
      <xdr:row>58</xdr:row>
      <xdr:rowOff>65410</xdr:rowOff>
    </xdr:to>
    <xdr:sp macro="" textlink="">
      <xdr:nvSpPr>
        <xdr:cNvPr id="139" name="円/楕円 138"/>
        <xdr:cNvSpPr/>
      </xdr:nvSpPr>
      <xdr:spPr>
        <a:xfrm>
          <a:off x="4584700" y="99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113687</xdr:rowOff>
    </xdr:from>
    <xdr:ext cx="534377" cy="259045"/>
    <xdr:sp macro="" textlink="">
      <xdr:nvSpPr>
        <xdr:cNvPr id="140" name="総務費該当値テキスト"/>
        <xdr:cNvSpPr txBox="1"/>
      </xdr:nvSpPr>
      <xdr:spPr>
        <a:xfrm>
          <a:off x="4686300" y="988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78,304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59822</xdr:rowOff>
    </xdr:from>
    <xdr:to>
      <xdr:col>5</xdr:col>
      <xdr:colOff>409575</xdr:colOff>
      <xdr:row>57</xdr:row>
      <xdr:rowOff>161422</xdr:rowOff>
    </xdr:to>
    <xdr:sp macro="" textlink="">
      <xdr:nvSpPr>
        <xdr:cNvPr id="141" name="円/楕円 140"/>
        <xdr:cNvSpPr/>
      </xdr:nvSpPr>
      <xdr:spPr>
        <a:xfrm>
          <a:off x="3746500" y="98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152549</xdr:rowOff>
    </xdr:from>
    <xdr:ext cx="599010" cy="259045"/>
    <xdr:sp macro="" textlink="">
      <xdr:nvSpPr>
        <xdr:cNvPr id="142" name="テキスト ボックス 141"/>
        <xdr:cNvSpPr txBox="1"/>
      </xdr:nvSpPr>
      <xdr:spPr>
        <a:xfrm>
          <a:off x="3497794" y="992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101,404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44516</xdr:rowOff>
    </xdr:from>
    <xdr:to>
      <xdr:col>4</xdr:col>
      <xdr:colOff>206375</xdr:colOff>
      <xdr:row>57</xdr:row>
      <xdr:rowOff>146116</xdr:rowOff>
    </xdr:to>
    <xdr:sp macro="" textlink="">
      <xdr:nvSpPr>
        <xdr:cNvPr id="143" name="円/楕円 142"/>
        <xdr:cNvSpPr/>
      </xdr:nvSpPr>
      <xdr:spPr>
        <a:xfrm>
          <a:off x="2857500" y="981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162643</xdr:rowOff>
    </xdr:from>
    <xdr:ext cx="599010" cy="259045"/>
    <xdr:sp macro="" textlink="">
      <xdr:nvSpPr>
        <xdr:cNvPr id="144" name="テキスト ボックス 143"/>
        <xdr:cNvSpPr txBox="1"/>
      </xdr:nvSpPr>
      <xdr:spPr>
        <a:xfrm>
          <a:off x="2608794" y="959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18090</xdr:rowOff>
    </xdr:from>
    <xdr:to>
      <xdr:col>3</xdr:col>
      <xdr:colOff>3175</xdr:colOff>
      <xdr:row>58</xdr:row>
      <xdr:rowOff>119690</xdr:rowOff>
    </xdr:to>
    <xdr:sp macro="" textlink="">
      <xdr:nvSpPr>
        <xdr:cNvPr id="145" name="円/楕円 144"/>
        <xdr:cNvSpPr/>
      </xdr:nvSpPr>
      <xdr:spPr>
        <a:xfrm>
          <a:off x="1968500" y="99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110817</xdr:rowOff>
    </xdr:from>
    <xdr:ext cx="534377" cy="259045"/>
    <xdr:sp macro="" textlink="">
      <xdr:nvSpPr>
        <xdr:cNvPr id="146" name="テキスト ボックス 145"/>
        <xdr:cNvSpPr txBox="1"/>
      </xdr:nvSpPr>
      <xdr:spPr>
        <a:xfrm>
          <a:off x="1752111" y="100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61,683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25813</xdr:rowOff>
    </xdr:from>
    <xdr:to>
      <xdr:col>1</xdr:col>
      <xdr:colOff>485775</xdr:colOff>
      <xdr:row>58</xdr:row>
      <xdr:rowOff>127413</xdr:rowOff>
    </xdr:to>
    <xdr:sp macro="" textlink="">
      <xdr:nvSpPr>
        <xdr:cNvPr id="147" name="円/楕円 146"/>
        <xdr:cNvSpPr/>
      </xdr:nvSpPr>
      <xdr:spPr>
        <a:xfrm>
          <a:off x="1079500" y="99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118540</xdr:rowOff>
    </xdr:from>
    <xdr:ext cx="534377" cy="259045"/>
    <xdr:sp macro="" textlink="">
      <xdr:nvSpPr>
        <xdr:cNvPr id="148" name="テキスト ボックス 147"/>
        <xdr:cNvSpPr txBox="1"/>
      </xdr:nvSpPr>
      <xdr:spPr>
        <a:xfrm>
          <a:off x="863111" y="1006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60517</xdr:rowOff>
    </xdr:from>
    <xdr:to>
      <xdr:col>6</xdr:col>
      <xdr:colOff>511175</xdr:colOff>
      <xdr:row>77</xdr:row>
      <xdr:rowOff>14852</xdr:rowOff>
    </xdr:to>
    <xdr:cxnSp macro="">
      <xdr:nvCxnSpPr>
        <xdr:cNvPr id="180" name="直線コネクタ 179"/>
        <xdr:cNvCxnSpPr/>
      </xdr:nvCxnSpPr>
      <xdr:spPr>
        <a:xfrm flipV="1">
          <a:off x="3797300" y="13090717"/>
          <a:ext cx="838200" cy="12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24637</xdr:rowOff>
    </xdr:from>
    <xdr:ext cx="599010" cy="259045"/>
    <xdr:sp macro="" textlink="">
      <xdr:nvSpPr>
        <xdr:cNvPr id="181" name="民生費平均値テキスト"/>
        <xdr:cNvSpPr txBox="1"/>
      </xdr:nvSpPr>
      <xdr:spPr>
        <a:xfrm>
          <a:off x="4686300" y="1288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14852</xdr:rowOff>
    </xdr:from>
    <xdr:to>
      <xdr:col>5</xdr:col>
      <xdr:colOff>358775</xdr:colOff>
      <xdr:row>77</xdr:row>
      <xdr:rowOff>103386</xdr:rowOff>
    </xdr:to>
    <xdr:cxnSp macro="">
      <xdr:nvCxnSpPr>
        <xdr:cNvPr id="183" name="直線コネクタ 182"/>
        <xdr:cNvCxnSpPr/>
      </xdr:nvCxnSpPr>
      <xdr:spPr>
        <a:xfrm flipV="1">
          <a:off x="2908300" y="13216502"/>
          <a:ext cx="889000" cy="8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138142</xdr:rowOff>
    </xdr:from>
    <xdr:ext cx="599010" cy="259045"/>
    <xdr:sp macro="" textlink="">
      <xdr:nvSpPr>
        <xdr:cNvPr id="185" name="テキスト ボックス 184"/>
        <xdr:cNvSpPr txBox="1"/>
      </xdr:nvSpPr>
      <xdr:spPr>
        <a:xfrm>
          <a:off x="3497794" y="128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103386</xdr:rowOff>
    </xdr:from>
    <xdr:to>
      <xdr:col>4</xdr:col>
      <xdr:colOff>155575</xdr:colOff>
      <xdr:row>77</xdr:row>
      <xdr:rowOff>142280</xdr:rowOff>
    </xdr:to>
    <xdr:cxnSp macro="">
      <xdr:nvCxnSpPr>
        <xdr:cNvPr id="186" name="直線コネクタ 185"/>
        <xdr:cNvCxnSpPr/>
      </xdr:nvCxnSpPr>
      <xdr:spPr>
        <a:xfrm flipV="1">
          <a:off x="2019300" y="13305036"/>
          <a:ext cx="889000" cy="3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91867</xdr:rowOff>
    </xdr:from>
    <xdr:ext cx="599010" cy="259045"/>
    <xdr:sp macro="" textlink="">
      <xdr:nvSpPr>
        <xdr:cNvPr id="188" name="テキスト ボックス 187"/>
        <xdr:cNvSpPr txBox="1"/>
      </xdr:nvSpPr>
      <xdr:spPr>
        <a:xfrm>
          <a:off x="2608794" y="1295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142280</xdr:rowOff>
    </xdr:from>
    <xdr:to>
      <xdr:col>2</xdr:col>
      <xdr:colOff>638175</xdr:colOff>
      <xdr:row>78</xdr:row>
      <xdr:rowOff>36340</xdr:rowOff>
    </xdr:to>
    <xdr:cxnSp macro="">
      <xdr:nvCxnSpPr>
        <xdr:cNvPr id="189" name="直線コネクタ 188"/>
        <xdr:cNvCxnSpPr/>
      </xdr:nvCxnSpPr>
      <xdr:spPr>
        <a:xfrm flipV="1">
          <a:off x="1130300" y="13343930"/>
          <a:ext cx="889000" cy="6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103340</xdr:rowOff>
    </xdr:from>
    <xdr:ext cx="599010" cy="259045"/>
    <xdr:sp macro="" textlink="">
      <xdr:nvSpPr>
        <xdr:cNvPr id="191" name="テキスト ボックス 190"/>
        <xdr:cNvSpPr txBox="1"/>
      </xdr:nvSpPr>
      <xdr:spPr>
        <a:xfrm>
          <a:off x="1719794" y="1296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108272</xdr:rowOff>
    </xdr:from>
    <xdr:ext cx="599010" cy="259045"/>
    <xdr:sp macro="" textlink="">
      <xdr:nvSpPr>
        <xdr:cNvPr id="193" name="テキスト ボックス 192"/>
        <xdr:cNvSpPr txBox="1"/>
      </xdr:nvSpPr>
      <xdr:spPr>
        <a:xfrm>
          <a:off x="830794" y="1296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9717</xdr:rowOff>
    </xdr:from>
    <xdr:to>
      <xdr:col>6</xdr:col>
      <xdr:colOff>561975</xdr:colOff>
      <xdr:row>76</xdr:row>
      <xdr:rowOff>111317</xdr:rowOff>
    </xdr:to>
    <xdr:sp macro="" textlink="">
      <xdr:nvSpPr>
        <xdr:cNvPr id="199" name="円/楕円 198"/>
        <xdr:cNvSpPr/>
      </xdr:nvSpPr>
      <xdr:spPr>
        <a:xfrm>
          <a:off x="4584700" y="130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159594</xdr:rowOff>
    </xdr:from>
    <xdr:ext cx="599010" cy="259045"/>
    <xdr:sp macro="" textlink="">
      <xdr:nvSpPr>
        <xdr:cNvPr id="200" name="民生費該当値テキスト"/>
        <xdr:cNvSpPr txBox="1"/>
      </xdr:nvSpPr>
      <xdr:spPr>
        <a:xfrm>
          <a:off x="4686300" y="1301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140,774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135502</xdr:rowOff>
    </xdr:from>
    <xdr:to>
      <xdr:col>5</xdr:col>
      <xdr:colOff>409575</xdr:colOff>
      <xdr:row>77</xdr:row>
      <xdr:rowOff>65652</xdr:rowOff>
    </xdr:to>
    <xdr:sp macro="" textlink="">
      <xdr:nvSpPr>
        <xdr:cNvPr id="201" name="円/楕円 200"/>
        <xdr:cNvSpPr/>
      </xdr:nvSpPr>
      <xdr:spPr>
        <a:xfrm>
          <a:off x="3746500" y="131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56779</xdr:rowOff>
    </xdr:from>
    <xdr:ext cx="599010" cy="259045"/>
    <xdr:sp macro="" textlink="">
      <xdr:nvSpPr>
        <xdr:cNvPr id="202" name="テキスト ボックス 201"/>
        <xdr:cNvSpPr txBox="1"/>
      </xdr:nvSpPr>
      <xdr:spPr>
        <a:xfrm>
          <a:off x="3497794" y="1325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129,219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52586</xdr:rowOff>
    </xdr:from>
    <xdr:to>
      <xdr:col>4</xdr:col>
      <xdr:colOff>206375</xdr:colOff>
      <xdr:row>77</xdr:row>
      <xdr:rowOff>154186</xdr:rowOff>
    </xdr:to>
    <xdr:sp macro="" textlink="">
      <xdr:nvSpPr>
        <xdr:cNvPr id="203" name="円/楕円 202"/>
        <xdr:cNvSpPr/>
      </xdr:nvSpPr>
      <xdr:spPr>
        <a:xfrm>
          <a:off x="2857500" y="1325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145313</xdr:rowOff>
    </xdr:from>
    <xdr:ext cx="599010" cy="259045"/>
    <xdr:sp macro="" textlink="">
      <xdr:nvSpPr>
        <xdr:cNvPr id="204" name="テキスト ボックス 203"/>
        <xdr:cNvSpPr txBox="1"/>
      </xdr:nvSpPr>
      <xdr:spPr>
        <a:xfrm>
          <a:off x="2608794" y="13346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121,086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91480</xdr:rowOff>
    </xdr:from>
    <xdr:to>
      <xdr:col>3</xdr:col>
      <xdr:colOff>3175</xdr:colOff>
      <xdr:row>78</xdr:row>
      <xdr:rowOff>21630</xdr:rowOff>
    </xdr:to>
    <xdr:sp macro="" textlink="">
      <xdr:nvSpPr>
        <xdr:cNvPr id="205" name="円/楕円 204"/>
        <xdr:cNvSpPr/>
      </xdr:nvSpPr>
      <xdr:spPr>
        <a:xfrm>
          <a:off x="1968500" y="132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12757</xdr:rowOff>
    </xdr:from>
    <xdr:ext cx="599010" cy="259045"/>
    <xdr:sp macro="" textlink="">
      <xdr:nvSpPr>
        <xdr:cNvPr id="206" name="テキスト ボックス 205"/>
        <xdr:cNvSpPr txBox="1"/>
      </xdr:nvSpPr>
      <xdr:spPr>
        <a:xfrm>
          <a:off x="1719794" y="1338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117,513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156990</xdr:rowOff>
    </xdr:from>
    <xdr:to>
      <xdr:col>1</xdr:col>
      <xdr:colOff>485775</xdr:colOff>
      <xdr:row>78</xdr:row>
      <xdr:rowOff>87140</xdr:rowOff>
    </xdr:to>
    <xdr:sp macro="" textlink="">
      <xdr:nvSpPr>
        <xdr:cNvPr id="207" name="円/楕円 206"/>
        <xdr:cNvSpPr/>
      </xdr:nvSpPr>
      <xdr:spPr>
        <a:xfrm>
          <a:off x="1079500" y="1335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78267</xdr:rowOff>
    </xdr:from>
    <xdr:ext cx="599010" cy="259045"/>
    <xdr:sp macro="" textlink="">
      <xdr:nvSpPr>
        <xdr:cNvPr id="208" name="テキスト ボックス 207"/>
        <xdr:cNvSpPr txBox="1"/>
      </xdr:nvSpPr>
      <xdr:spPr>
        <a:xfrm>
          <a:off x="830794" y="1345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107820</xdr:rowOff>
    </xdr:from>
    <xdr:to>
      <xdr:col>6</xdr:col>
      <xdr:colOff>511175</xdr:colOff>
      <xdr:row>95</xdr:row>
      <xdr:rowOff>154263</xdr:rowOff>
    </xdr:to>
    <xdr:cxnSp macro="">
      <xdr:nvCxnSpPr>
        <xdr:cNvPr id="241" name="直線コネクタ 240"/>
        <xdr:cNvCxnSpPr/>
      </xdr:nvCxnSpPr>
      <xdr:spPr>
        <a:xfrm flipV="1">
          <a:off x="3797300" y="16395570"/>
          <a:ext cx="838200" cy="4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99959</xdr:rowOff>
    </xdr:from>
    <xdr:ext cx="534377" cy="259045"/>
    <xdr:sp macro="" textlink="">
      <xdr:nvSpPr>
        <xdr:cNvPr id="242" name="衛生費平均値テキスト"/>
        <xdr:cNvSpPr txBox="1"/>
      </xdr:nvSpPr>
      <xdr:spPr>
        <a:xfrm>
          <a:off x="4686300" y="1655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154263</xdr:rowOff>
    </xdr:from>
    <xdr:to>
      <xdr:col>5</xdr:col>
      <xdr:colOff>358775</xdr:colOff>
      <xdr:row>96</xdr:row>
      <xdr:rowOff>12370</xdr:rowOff>
    </xdr:to>
    <xdr:cxnSp macro="">
      <xdr:nvCxnSpPr>
        <xdr:cNvPr id="244" name="直線コネクタ 243"/>
        <xdr:cNvCxnSpPr/>
      </xdr:nvCxnSpPr>
      <xdr:spPr>
        <a:xfrm flipV="1">
          <a:off x="2908300" y="16442013"/>
          <a:ext cx="889000" cy="2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22074</xdr:rowOff>
    </xdr:from>
    <xdr:ext cx="534377" cy="259045"/>
    <xdr:sp macro="" textlink="">
      <xdr:nvSpPr>
        <xdr:cNvPr id="246" name="テキスト ボックス 245"/>
        <xdr:cNvSpPr txBox="1"/>
      </xdr:nvSpPr>
      <xdr:spPr>
        <a:xfrm>
          <a:off x="3530111" y="166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12370</xdr:rowOff>
    </xdr:from>
    <xdr:to>
      <xdr:col>4</xdr:col>
      <xdr:colOff>155575</xdr:colOff>
      <xdr:row>96</xdr:row>
      <xdr:rowOff>15123</xdr:rowOff>
    </xdr:to>
    <xdr:cxnSp macro="">
      <xdr:nvCxnSpPr>
        <xdr:cNvPr id="247" name="直線コネクタ 246"/>
        <xdr:cNvCxnSpPr/>
      </xdr:nvCxnSpPr>
      <xdr:spPr>
        <a:xfrm flipV="1">
          <a:off x="2019300" y="16471570"/>
          <a:ext cx="889000" cy="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58811</xdr:rowOff>
    </xdr:from>
    <xdr:ext cx="534377" cy="259045"/>
    <xdr:sp macro="" textlink="">
      <xdr:nvSpPr>
        <xdr:cNvPr id="249" name="テキスト ボックス 248"/>
        <xdr:cNvSpPr txBox="1"/>
      </xdr:nvSpPr>
      <xdr:spPr>
        <a:xfrm>
          <a:off x="2641111" y="1668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14656</xdr:rowOff>
    </xdr:from>
    <xdr:to>
      <xdr:col>2</xdr:col>
      <xdr:colOff>638175</xdr:colOff>
      <xdr:row>96</xdr:row>
      <xdr:rowOff>15123</xdr:rowOff>
    </xdr:to>
    <xdr:cxnSp macro="">
      <xdr:nvCxnSpPr>
        <xdr:cNvPr id="250" name="直線コネクタ 249"/>
        <xdr:cNvCxnSpPr/>
      </xdr:nvCxnSpPr>
      <xdr:spPr>
        <a:xfrm>
          <a:off x="1130300" y="16473856"/>
          <a:ext cx="8890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75804</xdr:rowOff>
    </xdr:from>
    <xdr:ext cx="534377" cy="259045"/>
    <xdr:sp macro="" textlink="">
      <xdr:nvSpPr>
        <xdr:cNvPr id="252" name="テキスト ボックス 251"/>
        <xdr:cNvSpPr txBox="1"/>
      </xdr:nvSpPr>
      <xdr:spPr>
        <a:xfrm>
          <a:off x="1752111" y="1670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57907</xdr:rowOff>
    </xdr:from>
    <xdr:ext cx="534377" cy="259045"/>
    <xdr:sp macro="" textlink="">
      <xdr:nvSpPr>
        <xdr:cNvPr id="254" name="テキスト ボックス 253"/>
        <xdr:cNvSpPr txBox="1"/>
      </xdr:nvSpPr>
      <xdr:spPr>
        <a:xfrm>
          <a:off x="863111" y="166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57020</xdr:rowOff>
    </xdr:from>
    <xdr:to>
      <xdr:col>6</xdr:col>
      <xdr:colOff>561975</xdr:colOff>
      <xdr:row>95</xdr:row>
      <xdr:rowOff>158620</xdr:rowOff>
    </xdr:to>
    <xdr:sp macro="" textlink="">
      <xdr:nvSpPr>
        <xdr:cNvPr id="260" name="円/楕円 259"/>
        <xdr:cNvSpPr/>
      </xdr:nvSpPr>
      <xdr:spPr>
        <a:xfrm>
          <a:off x="4584700" y="163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79897</xdr:rowOff>
    </xdr:from>
    <xdr:ext cx="534377" cy="259045"/>
    <xdr:sp macro="" textlink="">
      <xdr:nvSpPr>
        <xdr:cNvPr id="261" name="衛生費該当値テキスト"/>
        <xdr:cNvSpPr txBox="1"/>
      </xdr:nvSpPr>
      <xdr:spPr>
        <a:xfrm>
          <a:off x="4686300" y="1619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75,347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103463</xdr:rowOff>
    </xdr:from>
    <xdr:to>
      <xdr:col>5</xdr:col>
      <xdr:colOff>409575</xdr:colOff>
      <xdr:row>96</xdr:row>
      <xdr:rowOff>33613</xdr:rowOff>
    </xdr:to>
    <xdr:sp macro="" textlink="">
      <xdr:nvSpPr>
        <xdr:cNvPr id="262" name="円/楕円 261"/>
        <xdr:cNvSpPr/>
      </xdr:nvSpPr>
      <xdr:spPr>
        <a:xfrm>
          <a:off x="3746500" y="1639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50140</xdr:rowOff>
    </xdr:from>
    <xdr:ext cx="534377" cy="259045"/>
    <xdr:sp macro="" textlink="">
      <xdr:nvSpPr>
        <xdr:cNvPr id="263" name="テキスト ボックス 262"/>
        <xdr:cNvSpPr txBox="1"/>
      </xdr:nvSpPr>
      <xdr:spPr>
        <a:xfrm>
          <a:off x="3530111" y="1616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133020</xdr:rowOff>
    </xdr:from>
    <xdr:to>
      <xdr:col>4</xdr:col>
      <xdr:colOff>206375</xdr:colOff>
      <xdr:row>96</xdr:row>
      <xdr:rowOff>63170</xdr:rowOff>
    </xdr:to>
    <xdr:sp macro="" textlink="">
      <xdr:nvSpPr>
        <xdr:cNvPr id="264" name="円/楕円 263"/>
        <xdr:cNvSpPr/>
      </xdr:nvSpPr>
      <xdr:spPr>
        <a:xfrm>
          <a:off x="2857500" y="164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79697</xdr:rowOff>
    </xdr:from>
    <xdr:ext cx="534377" cy="259045"/>
    <xdr:sp macro="" textlink="">
      <xdr:nvSpPr>
        <xdr:cNvPr id="265" name="テキスト ボックス 264"/>
        <xdr:cNvSpPr txBox="1"/>
      </xdr:nvSpPr>
      <xdr:spPr>
        <a:xfrm>
          <a:off x="2641111" y="161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135773</xdr:rowOff>
    </xdr:from>
    <xdr:to>
      <xdr:col>3</xdr:col>
      <xdr:colOff>3175</xdr:colOff>
      <xdr:row>96</xdr:row>
      <xdr:rowOff>65923</xdr:rowOff>
    </xdr:to>
    <xdr:sp macro="" textlink="">
      <xdr:nvSpPr>
        <xdr:cNvPr id="266" name="円/楕円 265"/>
        <xdr:cNvSpPr/>
      </xdr:nvSpPr>
      <xdr:spPr>
        <a:xfrm>
          <a:off x="1968500" y="1642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82450</xdr:rowOff>
    </xdr:from>
    <xdr:ext cx="534377" cy="259045"/>
    <xdr:sp macro="" textlink="">
      <xdr:nvSpPr>
        <xdr:cNvPr id="267" name="テキスト ボックス 266"/>
        <xdr:cNvSpPr txBox="1"/>
      </xdr:nvSpPr>
      <xdr:spPr>
        <a:xfrm>
          <a:off x="1752111" y="1619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67,079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135306</xdr:rowOff>
    </xdr:from>
    <xdr:to>
      <xdr:col>1</xdr:col>
      <xdr:colOff>485775</xdr:colOff>
      <xdr:row>96</xdr:row>
      <xdr:rowOff>65456</xdr:rowOff>
    </xdr:to>
    <xdr:sp macro="" textlink="">
      <xdr:nvSpPr>
        <xdr:cNvPr id="268" name="円/楕円 267"/>
        <xdr:cNvSpPr/>
      </xdr:nvSpPr>
      <xdr:spPr>
        <a:xfrm>
          <a:off x="1079500" y="164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81983</xdr:rowOff>
    </xdr:from>
    <xdr:ext cx="534377" cy="259045"/>
    <xdr:sp macro="" textlink="">
      <xdr:nvSpPr>
        <xdr:cNvPr id="269" name="テキスト ボックス 268"/>
        <xdr:cNvSpPr txBox="1"/>
      </xdr:nvSpPr>
      <xdr:spPr>
        <a:xfrm>
          <a:off x="863111" y="1619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81244</xdr:rowOff>
    </xdr:from>
    <xdr:to>
      <xdr:col>15</xdr:col>
      <xdr:colOff>180975</xdr:colOff>
      <xdr:row>39</xdr:row>
      <xdr:rowOff>83530</xdr:rowOff>
    </xdr:to>
    <xdr:cxnSp macro="">
      <xdr:nvCxnSpPr>
        <xdr:cNvPr id="300" name="直線コネクタ 299"/>
        <xdr:cNvCxnSpPr/>
      </xdr:nvCxnSpPr>
      <xdr:spPr>
        <a:xfrm flipV="1">
          <a:off x="9639300" y="67677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170233</xdr:rowOff>
    </xdr:from>
    <xdr:ext cx="378565" cy="259045"/>
    <xdr:sp macro="" textlink="">
      <xdr:nvSpPr>
        <xdr:cNvPr id="301" name="労働費平均値テキスト"/>
        <xdr:cNvSpPr txBox="1"/>
      </xdr:nvSpPr>
      <xdr:spPr>
        <a:xfrm>
          <a:off x="10528300" y="6342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67201</xdr:rowOff>
    </xdr:from>
    <xdr:to>
      <xdr:col>14</xdr:col>
      <xdr:colOff>28575</xdr:colOff>
      <xdr:row>39</xdr:row>
      <xdr:rowOff>83530</xdr:rowOff>
    </xdr:to>
    <xdr:cxnSp macro="">
      <xdr:nvCxnSpPr>
        <xdr:cNvPr id="303" name="直線コネクタ 302"/>
        <xdr:cNvCxnSpPr/>
      </xdr:nvCxnSpPr>
      <xdr:spPr>
        <a:xfrm>
          <a:off x="8750300" y="6582301"/>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112413</xdr:rowOff>
    </xdr:from>
    <xdr:to>
      <xdr:col>14</xdr:col>
      <xdr:colOff>79375</xdr:colOff>
      <xdr:row>38</xdr:row>
      <xdr:rowOff>42563</xdr:rowOff>
    </xdr:to>
    <xdr:sp macro="" textlink="">
      <xdr:nvSpPr>
        <xdr:cNvPr id="304" name="フローチャート : 判断 303"/>
        <xdr:cNvSpPr/>
      </xdr:nvSpPr>
      <xdr:spPr>
        <a:xfrm>
          <a:off x="9588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59090</xdr:rowOff>
    </xdr:from>
    <xdr:ext cx="378565" cy="259045"/>
    <xdr:sp macro="" textlink="">
      <xdr:nvSpPr>
        <xdr:cNvPr id="305" name="テキスト ボックス 304"/>
        <xdr:cNvSpPr txBox="1"/>
      </xdr:nvSpPr>
      <xdr:spPr>
        <a:xfrm>
          <a:off x="9450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67201</xdr:rowOff>
    </xdr:from>
    <xdr:to>
      <xdr:col>12</xdr:col>
      <xdr:colOff>511175</xdr:colOff>
      <xdr:row>39</xdr:row>
      <xdr:rowOff>78631</xdr:rowOff>
    </xdr:to>
    <xdr:cxnSp macro="">
      <xdr:nvCxnSpPr>
        <xdr:cNvPr id="306" name="直線コネクタ 305"/>
        <xdr:cNvCxnSpPr/>
      </xdr:nvCxnSpPr>
      <xdr:spPr>
        <a:xfrm flipV="1">
          <a:off x="7861300" y="6582301"/>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60488</xdr:rowOff>
    </xdr:from>
    <xdr:to>
      <xdr:col>12</xdr:col>
      <xdr:colOff>561975</xdr:colOff>
      <xdr:row>36</xdr:row>
      <xdr:rowOff>162088</xdr:rowOff>
    </xdr:to>
    <xdr:sp macro="" textlink="">
      <xdr:nvSpPr>
        <xdr:cNvPr id="307" name="フローチャート : 判断 306"/>
        <xdr:cNvSpPr/>
      </xdr:nvSpPr>
      <xdr:spPr>
        <a:xfrm>
          <a:off x="8699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7165</xdr:rowOff>
    </xdr:from>
    <xdr:ext cx="469744" cy="259045"/>
    <xdr:sp macro="" textlink="">
      <xdr:nvSpPr>
        <xdr:cNvPr id="308" name="テキスト ボックス 307"/>
        <xdr:cNvSpPr txBox="1"/>
      </xdr:nvSpPr>
      <xdr:spPr>
        <a:xfrm>
          <a:off x="8515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105084</xdr:rowOff>
    </xdr:from>
    <xdr:to>
      <xdr:col>11</xdr:col>
      <xdr:colOff>307975</xdr:colOff>
      <xdr:row>39</xdr:row>
      <xdr:rowOff>78631</xdr:rowOff>
    </xdr:to>
    <xdr:cxnSp macro="">
      <xdr:nvCxnSpPr>
        <xdr:cNvPr id="309" name="直線コネクタ 308"/>
        <xdr:cNvCxnSpPr/>
      </xdr:nvCxnSpPr>
      <xdr:spPr>
        <a:xfrm>
          <a:off x="6972300" y="6105834"/>
          <a:ext cx="889000" cy="65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57222</xdr:rowOff>
    </xdr:from>
    <xdr:to>
      <xdr:col>11</xdr:col>
      <xdr:colOff>358775</xdr:colOff>
      <xdr:row>35</xdr:row>
      <xdr:rowOff>158822</xdr:rowOff>
    </xdr:to>
    <xdr:sp macro="" textlink="">
      <xdr:nvSpPr>
        <xdr:cNvPr id="310" name="フローチャート : 判断 309"/>
        <xdr:cNvSpPr/>
      </xdr:nvSpPr>
      <xdr:spPr>
        <a:xfrm>
          <a:off x="7810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3899</xdr:rowOff>
    </xdr:from>
    <xdr:ext cx="469744" cy="259045"/>
    <xdr:sp macro="" textlink="">
      <xdr:nvSpPr>
        <xdr:cNvPr id="311" name="テキスト ボックス 310"/>
        <xdr:cNvSpPr txBox="1"/>
      </xdr:nvSpPr>
      <xdr:spPr>
        <a:xfrm>
          <a:off x="7626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37955</xdr:rowOff>
    </xdr:from>
    <xdr:to>
      <xdr:col>10</xdr:col>
      <xdr:colOff>155575</xdr:colOff>
      <xdr:row>33</xdr:row>
      <xdr:rowOff>139555</xdr:rowOff>
    </xdr:to>
    <xdr:sp macro="" textlink="">
      <xdr:nvSpPr>
        <xdr:cNvPr id="312" name="フローチャート : 判断 311"/>
        <xdr:cNvSpPr/>
      </xdr:nvSpPr>
      <xdr:spPr>
        <a:xfrm>
          <a:off x="6921500" y="5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156082</xdr:rowOff>
    </xdr:from>
    <xdr:ext cx="469744" cy="259045"/>
    <xdr:sp macro="" textlink="">
      <xdr:nvSpPr>
        <xdr:cNvPr id="313" name="テキスト ボックス 312"/>
        <xdr:cNvSpPr txBox="1"/>
      </xdr:nvSpPr>
      <xdr:spPr>
        <a:xfrm>
          <a:off x="6737427" y="547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30444</xdr:rowOff>
    </xdr:from>
    <xdr:to>
      <xdr:col>15</xdr:col>
      <xdr:colOff>231775</xdr:colOff>
      <xdr:row>39</xdr:row>
      <xdr:rowOff>132044</xdr:rowOff>
    </xdr:to>
    <xdr:sp macro="" textlink="">
      <xdr:nvSpPr>
        <xdr:cNvPr id="319" name="円/楕円 318"/>
        <xdr:cNvSpPr/>
      </xdr:nvSpPr>
      <xdr:spPr>
        <a:xfrm>
          <a:off x="10426700" y="67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116821</xdr:rowOff>
    </xdr:from>
    <xdr:ext cx="313932" cy="259045"/>
    <xdr:sp macro="" textlink="">
      <xdr:nvSpPr>
        <xdr:cNvPr id="320" name="労働費該当値テキスト"/>
        <xdr:cNvSpPr txBox="1"/>
      </xdr:nvSpPr>
      <xdr:spPr>
        <a:xfrm>
          <a:off x="10528300" y="6631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32730</xdr:rowOff>
    </xdr:from>
    <xdr:to>
      <xdr:col>14</xdr:col>
      <xdr:colOff>79375</xdr:colOff>
      <xdr:row>39</xdr:row>
      <xdr:rowOff>134330</xdr:rowOff>
    </xdr:to>
    <xdr:sp macro="" textlink="">
      <xdr:nvSpPr>
        <xdr:cNvPr id="321" name="円/楕円 320"/>
        <xdr:cNvSpPr/>
      </xdr:nvSpPr>
      <xdr:spPr>
        <a:xfrm>
          <a:off x="95885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125457</xdr:rowOff>
    </xdr:from>
    <xdr:ext cx="313932" cy="259045"/>
    <xdr:sp macro="" textlink="">
      <xdr:nvSpPr>
        <xdr:cNvPr id="322" name="テキスト ボックス 321"/>
        <xdr:cNvSpPr txBox="1"/>
      </xdr:nvSpPr>
      <xdr:spPr>
        <a:xfrm>
          <a:off x="9482333" y="6812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16401</xdr:rowOff>
    </xdr:from>
    <xdr:to>
      <xdr:col>12</xdr:col>
      <xdr:colOff>561975</xdr:colOff>
      <xdr:row>38</xdr:row>
      <xdr:rowOff>118001</xdr:rowOff>
    </xdr:to>
    <xdr:sp macro="" textlink="">
      <xdr:nvSpPr>
        <xdr:cNvPr id="323" name="円/楕円 322"/>
        <xdr:cNvSpPr/>
      </xdr:nvSpPr>
      <xdr:spPr>
        <a:xfrm>
          <a:off x="8699500" y="65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109128</xdr:rowOff>
    </xdr:from>
    <xdr:ext cx="378565" cy="259045"/>
    <xdr:sp macro="" textlink="">
      <xdr:nvSpPr>
        <xdr:cNvPr id="324" name="テキスト ボックス 323"/>
        <xdr:cNvSpPr txBox="1"/>
      </xdr:nvSpPr>
      <xdr:spPr>
        <a:xfrm>
          <a:off x="8561017" y="662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27831</xdr:rowOff>
    </xdr:from>
    <xdr:to>
      <xdr:col>11</xdr:col>
      <xdr:colOff>358775</xdr:colOff>
      <xdr:row>39</xdr:row>
      <xdr:rowOff>129431</xdr:rowOff>
    </xdr:to>
    <xdr:sp macro="" textlink="">
      <xdr:nvSpPr>
        <xdr:cNvPr id="325" name="円/楕円 324"/>
        <xdr:cNvSpPr/>
      </xdr:nvSpPr>
      <xdr:spPr>
        <a:xfrm>
          <a:off x="7810500" y="67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120558</xdr:rowOff>
    </xdr:from>
    <xdr:ext cx="313932" cy="259045"/>
    <xdr:sp macro="" textlink="">
      <xdr:nvSpPr>
        <xdr:cNvPr id="326" name="テキスト ボックス 325"/>
        <xdr:cNvSpPr txBox="1"/>
      </xdr:nvSpPr>
      <xdr:spPr>
        <a:xfrm>
          <a:off x="7704333" y="6807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54284</xdr:rowOff>
    </xdr:from>
    <xdr:to>
      <xdr:col>10</xdr:col>
      <xdr:colOff>155575</xdr:colOff>
      <xdr:row>35</xdr:row>
      <xdr:rowOff>155884</xdr:rowOff>
    </xdr:to>
    <xdr:sp macro="" textlink="">
      <xdr:nvSpPr>
        <xdr:cNvPr id="327" name="円/楕円 326"/>
        <xdr:cNvSpPr/>
      </xdr:nvSpPr>
      <xdr:spPr>
        <a:xfrm>
          <a:off x="6921500" y="60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147011</xdr:rowOff>
    </xdr:from>
    <xdr:ext cx="469744" cy="259045"/>
    <xdr:sp macro="" textlink="">
      <xdr:nvSpPr>
        <xdr:cNvPr id="328" name="テキスト ボックス 327"/>
        <xdr:cNvSpPr txBox="1"/>
      </xdr:nvSpPr>
      <xdr:spPr>
        <a:xfrm>
          <a:off x="6737427" y="614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19783</xdr:rowOff>
    </xdr:from>
    <xdr:to>
      <xdr:col>15</xdr:col>
      <xdr:colOff>180975</xdr:colOff>
      <xdr:row>56</xdr:row>
      <xdr:rowOff>46117</xdr:rowOff>
    </xdr:to>
    <xdr:cxnSp macro="">
      <xdr:nvCxnSpPr>
        <xdr:cNvPr id="353" name="直線コネクタ 352"/>
        <xdr:cNvCxnSpPr/>
      </xdr:nvCxnSpPr>
      <xdr:spPr>
        <a:xfrm flipV="1">
          <a:off x="9639300" y="9620983"/>
          <a:ext cx="838200" cy="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122854</xdr:rowOff>
    </xdr:from>
    <xdr:ext cx="534377" cy="259045"/>
    <xdr:sp macro="" textlink="">
      <xdr:nvSpPr>
        <xdr:cNvPr id="354" name="農林水産業費平均値テキスト"/>
        <xdr:cNvSpPr txBox="1"/>
      </xdr:nvSpPr>
      <xdr:spPr>
        <a:xfrm>
          <a:off x="10528300" y="972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13581</xdr:rowOff>
    </xdr:from>
    <xdr:to>
      <xdr:col>14</xdr:col>
      <xdr:colOff>28575</xdr:colOff>
      <xdr:row>56</xdr:row>
      <xdr:rowOff>46117</xdr:rowOff>
    </xdr:to>
    <xdr:cxnSp macro="">
      <xdr:nvCxnSpPr>
        <xdr:cNvPr id="356" name="直線コネクタ 355"/>
        <xdr:cNvCxnSpPr/>
      </xdr:nvCxnSpPr>
      <xdr:spPr>
        <a:xfrm>
          <a:off x="8750300" y="9614781"/>
          <a:ext cx="889000" cy="3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7" name="フローチャート : 判断 356"/>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81518</xdr:rowOff>
    </xdr:from>
    <xdr:ext cx="534377" cy="259045"/>
    <xdr:sp macro="" textlink="">
      <xdr:nvSpPr>
        <xdr:cNvPr id="358" name="テキスト ボックス 357"/>
        <xdr:cNvSpPr txBox="1"/>
      </xdr:nvSpPr>
      <xdr:spPr>
        <a:xfrm>
          <a:off x="9372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13581</xdr:rowOff>
    </xdr:from>
    <xdr:to>
      <xdr:col>12</xdr:col>
      <xdr:colOff>511175</xdr:colOff>
      <xdr:row>56</xdr:row>
      <xdr:rowOff>73086</xdr:rowOff>
    </xdr:to>
    <xdr:cxnSp macro="">
      <xdr:nvCxnSpPr>
        <xdr:cNvPr id="359" name="直線コネクタ 358"/>
        <xdr:cNvCxnSpPr/>
      </xdr:nvCxnSpPr>
      <xdr:spPr>
        <a:xfrm flipV="1">
          <a:off x="7861300" y="9614781"/>
          <a:ext cx="889000" cy="5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60" name="フローチャート : 判断 359"/>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79305</xdr:rowOff>
    </xdr:from>
    <xdr:ext cx="534377" cy="259045"/>
    <xdr:sp macro="" textlink="">
      <xdr:nvSpPr>
        <xdr:cNvPr id="361" name="テキスト ボックス 360"/>
        <xdr:cNvSpPr txBox="1"/>
      </xdr:nvSpPr>
      <xdr:spPr>
        <a:xfrm>
          <a:off x="8483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73086</xdr:rowOff>
    </xdr:from>
    <xdr:to>
      <xdr:col>11</xdr:col>
      <xdr:colOff>307975</xdr:colOff>
      <xdr:row>56</xdr:row>
      <xdr:rowOff>126270</xdr:rowOff>
    </xdr:to>
    <xdr:cxnSp macro="">
      <xdr:nvCxnSpPr>
        <xdr:cNvPr id="362" name="直線コネクタ 361"/>
        <xdr:cNvCxnSpPr/>
      </xdr:nvCxnSpPr>
      <xdr:spPr>
        <a:xfrm flipV="1">
          <a:off x="6972300" y="9674286"/>
          <a:ext cx="889000" cy="5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3" name="フローチャート : 判断 362"/>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92976</xdr:rowOff>
    </xdr:from>
    <xdr:ext cx="534377" cy="259045"/>
    <xdr:sp macro="" textlink="">
      <xdr:nvSpPr>
        <xdr:cNvPr id="364" name="テキスト ボックス 363"/>
        <xdr:cNvSpPr txBox="1"/>
      </xdr:nvSpPr>
      <xdr:spPr>
        <a:xfrm>
          <a:off x="7594111" y="98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5" name="フローチャート : 判断 364"/>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91193</xdr:rowOff>
    </xdr:from>
    <xdr:ext cx="534377" cy="259045"/>
    <xdr:sp macro="" textlink="">
      <xdr:nvSpPr>
        <xdr:cNvPr id="366" name="テキスト ボックス 365"/>
        <xdr:cNvSpPr txBox="1"/>
      </xdr:nvSpPr>
      <xdr:spPr>
        <a:xfrm>
          <a:off x="6705111" y="986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140433</xdr:rowOff>
    </xdr:from>
    <xdr:to>
      <xdr:col>15</xdr:col>
      <xdr:colOff>231775</xdr:colOff>
      <xdr:row>56</xdr:row>
      <xdr:rowOff>70583</xdr:rowOff>
    </xdr:to>
    <xdr:sp macro="" textlink="">
      <xdr:nvSpPr>
        <xdr:cNvPr id="372" name="円/楕円 371"/>
        <xdr:cNvSpPr/>
      </xdr:nvSpPr>
      <xdr:spPr>
        <a:xfrm>
          <a:off x="10426700" y="957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163310</xdr:rowOff>
    </xdr:from>
    <xdr:ext cx="534377" cy="259045"/>
    <xdr:sp macro="" textlink="">
      <xdr:nvSpPr>
        <xdr:cNvPr id="373" name="農林水産業費該当値テキスト"/>
        <xdr:cNvSpPr txBox="1"/>
      </xdr:nvSpPr>
      <xdr:spPr>
        <a:xfrm>
          <a:off x="10528300" y="94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60,983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166767</xdr:rowOff>
    </xdr:from>
    <xdr:to>
      <xdr:col>14</xdr:col>
      <xdr:colOff>79375</xdr:colOff>
      <xdr:row>56</xdr:row>
      <xdr:rowOff>96917</xdr:rowOff>
    </xdr:to>
    <xdr:sp macro="" textlink="">
      <xdr:nvSpPr>
        <xdr:cNvPr id="374" name="円/楕円 373"/>
        <xdr:cNvSpPr/>
      </xdr:nvSpPr>
      <xdr:spPr>
        <a:xfrm>
          <a:off x="9588500" y="959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113444</xdr:rowOff>
    </xdr:from>
    <xdr:ext cx="534377" cy="259045"/>
    <xdr:sp macro="" textlink="">
      <xdr:nvSpPr>
        <xdr:cNvPr id="375" name="テキスト ボックス 374"/>
        <xdr:cNvSpPr txBox="1"/>
      </xdr:nvSpPr>
      <xdr:spPr>
        <a:xfrm>
          <a:off x="9372111" y="937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134231</xdr:rowOff>
    </xdr:from>
    <xdr:to>
      <xdr:col>12</xdr:col>
      <xdr:colOff>561975</xdr:colOff>
      <xdr:row>56</xdr:row>
      <xdr:rowOff>64381</xdr:rowOff>
    </xdr:to>
    <xdr:sp macro="" textlink="">
      <xdr:nvSpPr>
        <xdr:cNvPr id="376" name="円/楕円 375"/>
        <xdr:cNvSpPr/>
      </xdr:nvSpPr>
      <xdr:spPr>
        <a:xfrm>
          <a:off x="8699500" y="95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80908</xdr:rowOff>
    </xdr:from>
    <xdr:ext cx="534377" cy="259045"/>
    <xdr:sp macro="" textlink="">
      <xdr:nvSpPr>
        <xdr:cNvPr id="377" name="テキスト ボックス 376"/>
        <xdr:cNvSpPr txBox="1"/>
      </xdr:nvSpPr>
      <xdr:spPr>
        <a:xfrm>
          <a:off x="8483111" y="933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22286</xdr:rowOff>
    </xdr:from>
    <xdr:to>
      <xdr:col>11</xdr:col>
      <xdr:colOff>358775</xdr:colOff>
      <xdr:row>56</xdr:row>
      <xdr:rowOff>123886</xdr:rowOff>
    </xdr:to>
    <xdr:sp macro="" textlink="">
      <xdr:nvSpPr>
        <xdr:cNvPr id="378" name="円/楕円 377"/>
        <xdr:cNvSpPr/>
      </xdr:nvSpPr>
      <xdr:spPr>
        <a:xfrm>
          <a:off x="7810500" y="96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140413</xdr:rowOff>
    </xdr:from>
    <xdr:ext cx="534377" cy="259045"/>
    <xdr:sp macro="" textlink="">
      <xdr:nvSpPr>
        <xdr:cNvPr id="379" name="テキスト ボックス 378"/>
        <xdr:cNvSpPr txBox="1"/>
      </xdr:nvSpPr>
      <xdr:spPr>
        <a:xfrm>
          <a:off x="7594111" y="939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75470</xdr:rowOff>
    </xdr:from>
    <xdr:to>
      <xdr:col>10</xdr:col>
      <xdr:colOff>155575</xdr:colOff>
      <xdr:row>57</xdr:row>
      <xdr:rowOff>5620</xdr:rowOff>
    </xdr:to>
    <xdr:sp macro="" textlink="">
      <xdr:nvSpPr>
        <xdr:cNvPr id="380" name="円/楕円 379"/>
        <xdr:cNvSpPr/>
      </xdr:nvSpPr>
      <xdr:spPr>
        <a:xfrm>
          <a:off x="6921500" y="96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22147</xdr:rowOff>
    </xdr:from>
    <xdr:ext cx="534377" cy="259045"/>
    <xdr:sp macro="" textlink="">
      <xdr:nvSpPr>
        <xdr:cNvPr id="381" name="テキスト ボックス 380"/>
        <xdr:cNvSpPr txBox="1"/>
      </xdr:nvSpPr>
      <xdr:spPr>
        <a:xfrm>
          <a:off x="6705111" y="945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135905</xdr:rowOff>
    </xdr:from>
    <xdr:to>
      <xdr:col>15</xdr:col>
      <xdr:colOff>180975</xdr:colOff>
      <xdr:row>76</xdr:row>
      <xdr:rowOff>37836</xdr:rowOff>
    </xdr:to>
    <xdr:cxnSp macro="">
      <xdr:nvCxnSpPr>
        <xdr:cNvPr id="408" name="直線コネクタ 407"/>
        <xdr:cNvCxnSpPr/>
      </xdr:nvCxnSpPr>
      <xdr:spPr>
        <a:xfrm flipV="1">
          <a:off x="9639300" y="12994655"/>
          <a:ext cx="838200" cy="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90896</xdr:rowOff>
    </xdr:from>
    <xdr:ext cx="534377" cy="259045"/>
    <xdr:sp macro="" textlink="">
      <xdr:nvSpPr>
        <xdr:cNvPr id="409" name="商工費平均値テキスト"/>
        <xdr:cNvSpPr txBox="1"/>
      </xdr:nvSpPr>
      <xdr:spPr>
        <a:xfrm>
          <a:off x="10528300" y="1312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19114</xdr:rowOff>
    </xdr:from>
    <xdr:to>
      <xdr:col>14</xdr:col>
      <xdr:colOff>28575</xdr:colOff>
      <xdr:row>76</xdr:row>
      <xdr:rowOff>37836</xdr:rowOff>
    </xdr:to>
    <xdr:cxnSp macro="">
      <xdr:nvCxnSpPr>
        <xdr:cNvPr id="411" name="直線コネクタ 410"/>
        <xdr:cNvCxnSpPr/>
      </xdr:nvCxnSpPr>
      <xdr:spPr>
        <a:xfrm>
          <a:off x="8750300" y="13049314"/>
          <a:ext cx="889000" cy="1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2" name="フローチャート : 判断 411"/>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70299</xdr:rowOff>
    </xdr:from>
    <xdr:ext cx="534377" cy="259045"/>
    <xdr:sp macro="" textlink="">
      <xdr:nvSpPr>
        <xdr:cNvPr id="413" name="テキスト ボックス 412"/>
        <xdr:cNvSpPr txBox="1"/>
      </xdr:nvSpPr>
      <xdr:spPr>
        <a:xfrm>
          <a:off x="9372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19114</xdr:rowOff>
    </xdr:from>
    <xdr:to>
      <xdr:col>12</xdr:col>
      <xdr:colOff>511175</xdr:colOff>
      <xdr:row>76</xdr:row>
      <xdr:rowOff>21354</xdr:rowOff>
    </xdr:to>
    <xdr:cxnSp macro="">
      <xdr:nvCxnSpPr>
        <xdr:cNvPr id="414" name="直線コネクタ 413"/>
        <xdr:cNvCxnSpPr/>
      </xdr:nvCxnSpPr>
      <xdr:spPr>
        <a:xfrm flipV="1">
          <a:off x="7861300" y="13049314"/>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5" name="フローチャート : 判断 414"/>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78849</xdr:rowOff>
    </xdr:from>
    <xdr:ext cx="534377" cy="259045"/>
    <xdr:sp macro="" textlink="">
      <xdr:nvSpPr>
        <xdr:cNvPr id="416" name="テキスト ボックス 415"/>
        <xdr:cNvSpPr txBox="1"/>
      </xdr:nvSpPr>
      <xdr:spPr>
        <a:xfrm>
          <a:off x="8483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9810</xdr:rowOff>
    </xdr:from>
    <xdr:to>
      <xdr:col>11</xdr:col>
      <xdr:colOff>307975</xdr:colOff>
      <xdr:row>76</xdr:row>
      <xdr:rowOff>21354</xdr:rowOff>
    </xdr:to>
    <xdr:cxnSp macro="">
      <xdr:nvCxnSpPr>
        <xdr:cNvPr id="417" name="直線コネクタ 416"/>
        <xdr:cNvCxnSpPr/>
      </xdr:nvCxnSpPr>
      <xdr:spPr>
        <a:xfrm>
          <a:off x="6972300" y="13040010"/>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8" name="フローチャート : 判断 417"/>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89044</xdr:rowOff>
    </xdr:from>
    <xdr:ext cx="534377" cy="259045"/>
    <xdr:sp macro="" textlink="">
      <xdr:nvSpPr>
        <xdr:cNvPr id="419" name="テキスト ボックス 418"/>
        <xdr:cNvSpPr txBox="1"/>
      </xdr:nvSpPr>
      <xdr:spPr>
        <a:xfrm>
          <a:off x="7594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20" name="フローチャート : 判断 419"/>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81225</xdr:rowOff>
    </xdr:from>
    <xdr:ext cx="534377" cy="259045"/>
    <xdr:sp macro="" textlink="">
      <xdr:nvSpPr>
        <xdr:cNvPr id="421" name="テキスト ボックス 420"/>
        <xdr:cNvSpPr txBox="1"/>
      </xdr:nvSpPr>
      <xdr:spPr>
        <a:xfrm>
          <a:off x="6705111" y="1328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85105</xdr:rowOff>
    </xdr:from>
    <xdr:to>
      <xdr:col>15</xdr:col>
      <xdr:colOff>231775</xdr:colOff>
      <xdr:row>76</xdr:row>
      <xdr:rowOff>15255</xdr:rowOff>
    </xdr:to>
    <xdr:sp macro="" textlink="">
      <xdr:nvSpPr>
        <xdr:cNvPr id="427" name="円/楕円 426"/>
        <xdr:cNvSpPr/>
      </xdr:nvSpPr>
      <xdr:spPr>
        <a:xfrm>
          <a:off x="10426700" y="129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107982</xdr:rowOff>
    </xdr:from>
    <xdr:ext cx="534377" cy="259045"/>
    <xdr:sp macro="" textlink="">
      <xdr:nvSpPr>
        <xdr:cNvPr id="428" name="商工費該当値テキスト"/>
        <xdr:cNvSpPr txBox="1"/>
      </xdr:nvSpPr>
      <xdr:spPr>
        <a:xfrm>
          <a:off x="10528300" y="1279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22,666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158486</xdr:rowOff>
    </xdr:from>
    <xdr:to>
      <xdr:col>14</xdr:col>
      <xdr:colOff>79375</xdr:colOff>
      <xdr:row>76</xdr:row>
      <xdr:rowOff>88636</xdr:rowOff>
    </xdr:to>
    <xdr:sp macro="" textlink="">
      <xdr:nvSpPr>
        <xdr:cNvPr id="429" name="円/楕円 428"/>
        <xdr:cNvSpPr/>
      </xdr:nvSpPr>
      <xdr:spPr>
        <a:xfrm>
          <a:off x="9588500" y="130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105163</xdr:rowOff>
    </xdr:from>
    <xdr:ext cx="534377" cy="259045"/>
    <xdr:sp macro="" textlink="">
      <xdr:nvSpPr>
        <xdr:cNvPr id="430" name="テキスト ボックス 429"/>
        <xdr:cNvSpPr txBox="1"/>
      </xdr:nvSpPr>
      <xdr:spPr>
        <a:xfrm>
          <a:off x="9372111" y="1279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139764</xdr:rowOff>
    </xdr:from>
    <xdr:to>
      <xdr:col>12</xdr:col>
      <xdr:colOff>561975</xdr:colOff>
      <xdr:row>76</xdr:row>
      <xdr:rowOff>69914</xdr:rowOff>
    </xdr:to>
    <xdr:sp macro="" textlink="">
      <xdr:nvSpPr>
        <xdr:cNvPr id="431" name="円/楕円 430"/>
        <xdr:cNvSpPr/>
      </xdr:nvSpPr>
      <xdr:spPr>
        <a:xfrm>
          <a:off x="8699500" y="129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86441</xdr:rowOff>
    </xdr:from>
    <xdr:ext cx="534377" cy="259045"/>
    <xdr:sp macro="" textlink="">
      <xdr:nvSpPr>
        <xdr:cNvPr id="432" name="テキスト ボックス 431"/>
        <xdr:cNvSpPr txBox="1"/>
      </xdr:nvSpPr>
      <xdr:spPr>
        <a:xfrm>
          <a:off x="8483111" y="1277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142004</xdr:rowOff>
    </xdr:from>
    <xdr:to>
      <xdr:col>11</xdr:col>
      <xdr:colOff>358775</xdr:colOff>
      <xdr:row>76</xdr:row>
      <xdr:rowOff>72154</xdr:rowOff>
    </xdr:to>
    <xdr:sp macro="" textlink="">
      <xdr:nvSpPr>
        <xdr:cNvPr id="433" name="円/楕円 432"/>
        <xdr:cNvSpPr/>
      </xdr:nvSpPr>
      <xdr:spPr>
        <a:xfrm>
          <a:off x="7810500" y="130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88681</xdr:rowOff>
    </xdr:from>
    <xdr:ext cx="534377" cy="259045"/>
    <xdr:sp macro="" textlink="">
      <xdr:nvSpPr>
        <xdr:cNvPr id="434" name="テキスト ボックス 433"/>
        <xdr:cNvSpPr txBox="1"/>
      </xdr:nvSpPr>
      <xdr:spPr>
        <a:xfrm>
          <a:off x="7594111" y="127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20,177</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130459</xdr:rowOff>
    </xdr:from>
    <xdr:to>
      <xdr:col>10</xdr:col>
      <xdr:colOff>155575</xdr:colOff>
      <xdr:row>76</xdr:row>
      <xdr:rowOff>60610</xdr:rowOff>
    </xdr:to>
    <xdr:sp macro="" textlink="">
      <xdr:nvSpPr>
        <xdr:cNvPr id="435" name="円/楕円 434"/>
        <xdr:cNvSpPr/>
      </xdr:nvSpPr>
      <xdr:spPr>
        <a:xfrm>
          <a:off x="6921500" y="129892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77136</xdr:rowOff>
    </xdr:from>
    <xdr:ext cx="534377" cy="259045"/>
    <xdr:sp macro="" textlink="">
      <xdr:nvSpPr>
        <xdr:cNvPr id="436" name="テキスト ボックス 435"/>
        <xdr:cNvSpPr txBox="1"/>
      </xdr:nvSpPr>
      <xdr:spPr>
        <a:xfrm>
          <a:off x="6705111" y="127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94858</xdr:rowOff>
    </xdr:from>
    <xdr:to>
      <xdr:col>15</xdr:col>
      <xdr:colOff>180975</xdr:colOff>
      <xdr:row>95</xdr:row>
      <xdr:rowOff>131685</xdr:rowOff>
    </xdr:to>
    <xdr:cxnSp macro="">
      <xdr:nvCxnSpPr>
        <xdr:cNvPr id="463" name="直線コネクタ 462"/>
        <xdr:cNvCxnSpPr/>
      </xdr:nvCxnSpPr>
      <xdr:spPr>
        <a:xfrm>
          <a:off x="9639300" y="16382608"/>
          <a:ext cx="838200" cy="3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156939</xdr:rowOff>
    </xdr:from>
    <xdr:ext cx="534377" cy="259045"/>
    <xdr:sp macro="" textlink="">
      <xdr:nvSpPr>
        <xdr:cNvPr id="464" name="土木費平均値テキスト"/>
        <xdr:cNvSpPr txBox="1"/>
      </xdr:nvSpPr>
      <xdr:spPr>
        <a:xfrm>
          <a:off x="10528300" y="16616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94858</xdr:rowOff>
    </xdr:from>
    <xdr:to>
      <xdr:col>14</xdr:col>
      <xdr:colOff>28575</xdr:colOff>
      <xdr:row>96</xdr:row>
      <xdr:rowOff>163694</xdr:rowOff>
    </xdr:to>
    <xdr:cxnSp macro="">
      <xdr:nvCxnSpPr>
        <xdr:cNvPr id="466" name="直線コネクタ 465"/>
        <xdr:cNvCxnSpPr/>
      </xdr:nvCxnSpPr>
      <xdr:spPr>
        <a:xfrm flipV="1">
          <a:off x="8750300" y="16382608"/>
          <a:ext cx="889000" cy="24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7" name="フローチャート : 判断 466"/>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107529</xdr:rowOff>
    </xdr:from>
    <xdr:ext cx="534377" cy="259045"/>
    <xdr:sp macro="" textlink="">
      <xdr:nvSpPr>
        <xdr:cNvPr id="468" name="テキスト ボックス 467"/>
        <xdr:cNvSpPr txBox="1"/>
      </xdr:nvSpPr>
      <xdr:spPr>
        <a:xfrm>
          <a:off x="9372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163694</xdr:rowOff>
    </xdr:from>
    <xdr:to>
      <xdr:col>12</xdr:col>
      <xdr:colOff>511175</xdr:colOff>
      <xdr:row>97</xdr:row>
      <xdr:rowOff>58232</xdr:rowOff>
    </xdr:to>
    <xdr:cxnSp macro="">
      <xdr:nvCxnSpPr>
        <xdr:cNvPr id="469" name="直線コネクタ 468"/>
        <xdr:cNvCxnSpPr/>
      </xdr:nvCxnSpPr>
      <xdr:spPr>
        <a:xfrm flipV="1">
          <a:off x="7861300" y="16622894"/>
          <a:ext cx="889000" cy="6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70" name="フローチャート : 判断 469"/>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102819</xdr:rowOff>
    </xdr:from>
    <xdr:ext cx="534377" cy="259045"/>
    <xdr:sp macro="" textlink="">
      <xdr:nvSpPr>
        <xdr:cNvPr id="471" name="テキスト ボックス 470"/>
        <xdr:cNvSpPr txBox="1"/>
      </xdr:nvSpPr>
      <xdr:spPr>
        <a:xfrm>
          <a:off x="8483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19557</xdr:rowOff>
    </xdr:from>
    <xdr:to>
      <xdr:col>11</xdr:col>
      <xdr:colOff>307975</xdr:colOff>
      <xdr:row>97</xdr:row>
      <xdr:rowOff>58232</xdr:rowOff>
    </xdr:to>
    <xdr:cxnSp macro="">
      <xdr:nvCxnSpPr>
        <xdr:cNvPr id="472" name="直線コネクタ 471"/>
        <xdr:cNvCxnSpPr/>
      </xdr:nvCxnSpPr>
      <xdr:spPr>
        <a:xfrm>
          <a:off x="6972300" y="16650207"/>
          <a:ext cx="889000" cy="3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3" name="フローチャート : 判断 472"/>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136548</xdr:rowOff>
    </xdr:from>
    <xdr:ext cx="534377" cy="259045"/>
    <xdr:sp macro="" textlink="">
      <xdr:nvSpPr>
        <xdr:cNvPr id="474" name="テキスト ボックス 473"/>
        <xdr:cNvSpPr txBox="1"/>
      </xdr:nvSpPr>
      <xdr:spPr>
        <a:xfrm>
          <a:off x="7594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5" name="フローチャート : 判断 474"/>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136067</xdr:rowOff>
    </xdr:from>
    <xdr:ext cx="534377" cy="259045"/>
    <xdr:sp macro="" textlink="">
      <xdr:nvSpPr>
        <xdr:cNvPr id="476" name="テキスト ボックス 475"/>
        <xdr:cNvSpPr txBox="1"/>
      </xdr:nvSpPr>
      <xdr:spPr>
        <a:xfrm>
          <a:off x="6705111" y="167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80885</xdr:rowOff>
    </xdr:from>
    <xdr:to>
      <xdr:col>15</xdr:col>
      <xdr:colOff>231775</xdr:colOff>
      <xdr:row>96</xdr:row>
      <xdr:rowOff>11035</xdr:rowOff>
    </xdr:to>
    <xdr:sp macro="" textlink="">
      <xdr:nvSpPr>
        <xdr:cNvPr id="482" name="円/楕円 481"/>
        <xdr:cNvSpPr/>
      </xdr:nvSpPr>
      <xdr:spPr>
        <a:xfrm>
          <a:off x="10426700" y="163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103762</xdr:rowOff>
    </xdr:from>
    <xdr:ext cx="599010" cy="259045"/>
    <xdr:sp macro="" textlink="">
      <xdr:nvSpPr>
        <xdr:cNvPr id="483" name="土木費該当値テキスト"/>
        <xdr:cNvSpPr txBox="1"/>
      </xdr:nvSpPr>
      <xdr:spPr>
        <a:xfrm>
          <a:off x="10528300" y="1622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114,253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44058</xdr:rowOff>
    </xdr:from>
    <xdr:to>
      <xdr:col>14</xdr:col>
      <xdr:colOff>79375</xdr:colOff>
      <xdr:row>95</xdr:row>
      <xdr:rowOff>145658</xdr:rowOff>
    </xdr:to>
    <xdr:sp macro="" textlink="">
      <xdr:nvSpPr>
        <xdr:cNvPr id="484" name="円/楕円 483"/>
        <xdr:cNvSpPr/>
      </xdr:nvSpPr>
      <xdr:spPr>
        <a:xfrm>
          <a:off x="9588500" y="163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162185</xdr:rowOff>
    </xdr:from>
    <xdr:ext cx="599010" cy="259045"/>
    <xdr:sp macro="" textlink="">
      <xdr:nvSpPr>
        <xdr:cNvPr id="485" name="テキスト ボックス 484"/>
        <xdr:cNvSpPr txBox="1"/>
      </xdr:nvSpPr>
      <xdr:spPr>
        <a:xfrm>
          <a:off x="9339794" y="1610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122,308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112894</xdr:rowOff>
    </xdr:from>
    <xdr:to>
      <xdr:col>12</xdr:col>
      <xdr:colOff>561975</xdr:colOff>
      <xdr:row>97</xdr:row>
      <xdr:rowOff>43044</xdr:rowOff>
    </xdr:to>
    <xdr:sp macro="" textlink="">
      <xdr:nvSpPr>
        <xdr:cNvPr id="486" name="円/楕円 485"/>
        <xdr:cNvSpPr/>
      </xdr:nvSpPr>
      <xdr:spPr>
        <a:xfrm>
          <a:off x="8699500" y="1657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59571</xdr:rowOff>
    </xdr:from>
    <xdr:ext cx="534377" cy="259045"/>
    <xdr:sp macro="" textlink="">
      <xdr:nvSpPr>
        <xdr:cNvPr id="487" name="テキスト ボックス 486"/>
        <xdr:cNvSpPr txBox="1"/>
      </xdr:nvSpPr>
      <xdr:spPr>
        <a:xfrm>
          <a:off x="8483111" y="1634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69,752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7432</xdr:rowOff>
    </xdr:from>
    <xdr:to>
      <xdr:col>11</xdr:col>
      <xdr:colOff>358775</xdr:colOff>
      <xdr:row>97</xdr:row>
      <xdr:rowOff>109032</xdr:rowOff>
    </xdr:to>
    <xdr:sp macro="" textlink="">
      <xdr:nvSpPr>
        <xdr:cNvPr id="488" name="円/楕円 487"/>
        <xdr:cNvSpPr/>
      </xdr:nvSpPr>
      <xdr:spPr>
        <a:xfrm>
          <a:off x="7810500" y="166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125559</xdr:rowOff>
    </xdr:from>
    <xdr:ext cx="534377" cy="259045"/>
    <xdr:sp macro="" textlink="">
      <xdr:nvSpPr>
        <xdr:cNvPr id="489" name="テキスト ボックス 488"/>
        <xdr:cNvSpPr txBox="1"/>
      </xdr:nvSpPr>
      <xdr:spPr>
        <a:xfrm>
          <a:off x="7594111" y="1641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140207</xdr:rowOff>
    </xdr:from>
    <xdr:to>
      <xdr:col>10</xdr:col>
      <xdr:colOff>155575</xdr:colOff>
      <xdr:row>97</xdr:row>
      <xdr:rowOff>70357</xdr:rowOff>
    </xdr:to>
    <xdr:sp macro="" textlink="">
      <xdr:nvSpPr>
        <xdr:cNvPr id="490" name="円/楕円 489"/>
        <xdr:cNvSpPr/>
      </xdr:nvSpPr>
      <xdr:spPr>
        <a:xfrm>
          <a:off x="6921500" y="1659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86884</xdr:rowOff>
    </xdr:from>
    <xdr:ext cx="534377" cy="259045"/>
    <xdr:sp macro="" textlink="">
      <xdr:nvSpPr>
        <xdr:cNvPr id="491" name="テキスト ボックス 490"/>
        <xdr:cNvSpPr txBox="1"/>
      </xdr:nvSpPr>
      <xdr:spPr>
        <a:xfrm>
          <a:off x="6705111" y="1637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94424</xdr:rowOff>
    </xdr:from>
    <xdr:to>
      <xdr:col>23</xdr:col>
      <xdr:colOff>517525</xdr:colOff>
      <xdr:row>37</xdr:row>
      <xdr:rowOff>102464</xdr:rowOff>
    </xdr:to>
    <xdr:cxnSp macro="">
      <xdr:nvCxnSpPr>
        <xdr:cNvPr id="520" name="直線コネクタ 519"/>
        <xdr:cNvCxnSpPr/>
      </xdr:nvCxnSpPr>
      <xdr:spPr>
        <a:xfrm>
          <a:off x="15481300" y="6438074"/>
          <a:ext cx="8382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21"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94424</xdr:rowOff>
    </xdr:from>
    <xdr:to>
      <xdr:col>22</xdr:col>
      <xdr:colOff>365125</xdr:colOff>
      <xdr:row>37</xdr:row>
      <xdr:rowOff>110846</xdr:rowOff>
    </xdr:to>
    <xdr:cxnSp macro="">
      <xdr:nvCxnSpPr>
        <xdr:cNvPr id="523" name="直線コネクタ 522"/>
        <xdr:cNvCxnSpPr/>
      </xdr:nvCxnSpPr>
      <xdr:spPr>
        <a:xfrm flipV="1">
          <a:off x="14592300" y="6438074"/>
          <a:ext cx="889000" cy="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4" name="フローチャート : 判断 523"/>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25" name="テキスト ボックス 524"/>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110846</xdr:rowOff>
    </xdr:from>
    <xdr:to>
      <xdr:col>21</xdr:col>
      <xdr:colOff>161925</xdr:colOff>
      <xdr:row>37</xdr:row>
      <xdr:rowOff>111392</xdr:rowOff>
    </xdr:to>
    <xdr:cxnSp macro="">
      <xdr:nvCxnSpPr>
        <xdr:cNvPr id="526" name="直線コネクタ 525"/>
        <xdr:cNvCxnSpPr/>
      </xdr:nvCxnSpPr>
      <xdr:spPr>
        <a:xfrm flipV="1">
          <a:off x="13703300" y="6454496"/>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7" name="フローチャート : 判断 526"/>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28" name="テキスト ボックス 527"/>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103861</xdr:rowOff>
    </xdr:from>
    <xdr:to>
      <xdr:col>19</xdr:col>
      <xdr:colOff>644525</xdr:colOff>
      <xdr:row>37</xdr:row>
      <xdr:rowOff>111392</xdr:rowOff>
    </xdr:to>
    <xdr:cxnSp macro="">
      <xdr:nvCxnSpPr>
        <xdr:cNvPr id="529" name="直線コネクタ 528"/>
        <xdr:cNvCxnSpPr/>
      </xdr:nvCxnSpPr>
      <xdr:spPr>
        <a:xfrm>
          <a:off x="12814300" y="6447511"/>
          <a:ext cx="8890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30" name="フローチャート : 判断 529"/>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31" name="テキスト ボックス 530"/>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2" name="フローチャート : 判断 531"/>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33" name="テキスト ボックス 532"/>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51664</xdr:rowOff>
    </xdr:from>
    <xdr:to>
      <xdr:col>23</xdr:col>
      <xdr:colOff>568325</xdr:colOff>
      <xdr:row>37</xdr:row>
      <xdr:rowOff>153264</xdr:rowOff>
    </xdr:to>
    <xdr:sp macro="" textlink="">
      <xdr:nvSpPr>
        <xdr:cNvPr id="539" name="円/楕円 538"/>
        <xdr:cNvSpPr/>
      </xdr:nvSpPr>
      <xdr:spPr>
        <a:xfrm>
          <a:off x="16268700" y="6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138041</xdr:rowOff>
    </xdr:from>
    <xdr:ext cx="534377" cy="259045"/>
    <xdr:sp macro="" textlink="">
      <xdr:nvSpPr>
        <xdr:cNvPr id="540" name="消防費該当値テキスト"/>
        <xdr:cNvSpPr txBox="1"/>
      </xdr:nvSpPr>
      <xdr:spPr>
        <a:xfrm>
          <a:off x="16370300" y="63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22,432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43624</xdr:rowOff>
    </xdr:from>
    <xdr:to>
      <xdr:col>22</xdr:col>
      <xdr:colOff>415925</xdr:colOff>
      <xdr:row>37</xdr:row>
      <xdr:rowOff>145224</xdr:rowOff>
    </xdr:to>
    <xdr:sp macro="" textlink="">
      <xdr:nvSpPr>
        <xdr:cNvPr id="541" name="円/楕円 540"/>
        <xdr:cNvSpPr/>
      </xdr:nvSpPr>
      <xdr:spPr>
        <a:xfrm>
          <a:off x="15430500" y="63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136351</xdr:rowOff>
    </xdr:from>
    <xdr:ext cx="534377" cy="259045"/>
    <xdr:sp macro="" textlink="">
      <xdr:nvSpPr>
        <xdr:cNvPr id="542" name="テキスト ボックス 541"/>
        <xdr:cNvSpPr txBox="1"/>
      </xdr:nvSpPr>
      <xdr:spPr>
        <a:xfrm>
          <a:off x="15214111" y="648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60046</xdr:rowOff>
    </xdr:from>
    <xdr:to>
      <xdr:col>21</xdr:col>
      <xdr:colOff>212725</xdr:colOff>
      <xdr:row>37</xdr:row>
      <xdr:rowOff>161646</xdr:rowOff>
    </xdr:to>
    <xdr:sp macro="" textlink="">
      <xdr:nvSpPr>
        <xdr:cNvPr id="543" name="円/楕円 542"/>
        <xdr:cNvSpPr/>
      </xdr:nvSpPr>
      <xdr:spPr>
        <a:xfrm>
          <a:off x="14541500" y="64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152773</xdr:rowOff>
    </xdr:from>
    <xdr:ext cx="534377" cy="259045"/>
    <xdr:sp macro="" textlink="">
      <xdr:nvSpPr>
        <xdr:cNvPr id="544" name="テキスト ボックス 543"/>
        <xdr:cNvSpPr txBox="1"/>
      </xdr:nvSpPr>
      <xdr:spPr>
        <a:xfrm>
          <a:off x="14325111" y="649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60592</xdr:rowOff>
    </xdr:from>
    <xdr:to>
      <xdr:col>20</xdr:col>
      <xdr:colOff>9525</xdr:colOff>
      <xdr:row>37</xdr:row>
      <xdr:rowOff>162192</xdr:rowOff>
    </xdr:to>
    <xdr:sp macro="" textlink="">
      <xdr:nvSpPr>
        <xdr:cNvPr id="545" name="円/楕円 544"/>
        <xdr:cNvSpPr/>
      </xdr:nvSpPr>
      <xdr:spPr>
        <a:xfrm>
          <a:off x="13652500" y="64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153319</xdr:rowOff>
    </xdr:from>
    <xdr:ext cx="534377" cy="259045"/>
    <xdr:sp macro="" textlink="">
      <xdr:nvSpPr>
        <xdr:cNvPr id="546" name="テキスト ボックス 545"/>
        <xdr:cNvSpPr txBox="1"/>
      </xdr:nvSpPr>
      <xdr:spPr>
        <a:xfrm>
          <a:off x="13436111" y="64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53061</xdr:rowOff>
    </xdr:from>
    <xdr:to>
      <xdr:col>18</xdr:col>
      <xdr:colOff>492125</xdr:colOff>
      <xdr:row>37</xdr:row>
      <xdr:rowOff>154661</xdr:rowOff>
    </xdr:to>
    <xdr:sp macro="" textlink="">
      <xdr:nvSpPr>
        <xdr:cNvPr id="547" name="円/楕円 546"/>
        <xdr:cNvSpPr/>
      </xdr:nvSpPr>
      <xdr:spPr>
        <a:xfrm>
          <a:off x="12763500" y="63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145787</xdr:rowOff>
    </xdr:from>
    <xdr:ext cx="534377" cy="259045"/>
    <xdr:sp macro="" textlink="">
      <xdr:nvSpPr>
        <xdr:cNvPr id="548" name="テキスト ボックス 547"/>
        <xdr:cNvSpPr txBox="1"/>
      </xdr:nvSpPr>
      <xdr:spPr>
        <a:xfrm>
          <a:off x="12547111" y="64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137380</xdr:rowOff>
    </xdr:from>
    <xdr:to>
      <xdr:col>23</xdr:col>
      <xdr:colOff>517525</xdr:colOff>
      <xdr:row>56</xdr:row>
      <xdr:rowOff>128765</xdr:rowOff>
    </xdr:to>
    <xdr:cxnSp macro="">
      <xdr:nvCxnSpPr>
        <xdr:cNvPr id="577" name="直線コネクタ 576"/>
        <xdr:cNvCxnSpPr/>
      </xdr:nvCxnSpPr>
      <xdr:spPr>
        <a:xfrm>
          <a:off x="15481300" y="9567130"/>
          <a:ext cx="838200" cy="16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90519</xdr:rowOff>
    </xdr:from>
    <xdr:ext cx="534377" cy="259045"/>
    <xdr:sp macro="" textlink="">
      <xdr:nvSpPr>
        <xdr:cNvPr id="578" name="教育費平均値テキスト"/>
        <xdr:cNvSpPr txBox="1"/>
      </xdr:nvSpPr>
      <xdr:spPr>
        <a:xfrm>
          <a:off x="16370300" y="986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137380</xdr:rowOff>
    </xdr:from>
    <xdr:to>
      <xdr:col>22</xdr:col>
      <xdr:colOff>365125</xdr:colOff>
      <xdr:row>56</xdr:row>
      <xdr:rowOff>136354</xdr:rowOff>
    </xdr:to>
    <xdr:cxnSp macro="">
      <xdr:nvCxnSpPr>
        <xdr:cNvPr id="580" name="直線コネクタ 579"/>
        <xdr:cNvCxnSpPr/>
      </xdr:nvCxnSpPr>
      <xdr:spPr>
        <a:xfrm flipV="1">
          <a:off x="14592300" y="9567130"/>
          <a:ext cx="889000" cy="17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1" name="フローチャート : 判断 580"/>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21310</xdr:rowOff>
    </xdr:from>
    <xdr:ext cx="534377" cy="259045"/>
    <xdr:sp macro="" textlink="">
      <xdr:nvSpPr>
        <xdr:cNvPr id="582" name="テキスト ボックス 581"/>
        <xdr:cNvSpPr txBox="1"/>
      </xdr:nvSpPr>
      <xdr:spPr>
        <a:xfrm>
          <a:off x="15214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136354</xdr:rowOff>
    </xdr:from>
    <xdr:to>
      <xdr:col>21</xdr:col>
      <xdr:colOff>161925</xdr:colOff>
      <xdr:row>57</xdr:row>
      <xdr:rowOff>153797</xdr:rowOff>
    </xdr:to>
    <xdr:cxnSp macro="">
      <xdr:nvCxnSpPr>
        <xdr:cNvPr id="583" name="直線コネクタ 582"/>
        <xdr:cNvCxnSpPr/>
      </xdr:nvCxnSpPr>
      <xdr:spPr>
        <a:xfrm flipV="1">
          <a:off x="13703300" y="9737554"/>
          <a:ext cx="889000" cy="18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4" name="フローチャート : 判断 583"/>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37693</xdr:rowOff>
    </xdr:from>
    <xdr:ext cx="534377" cy="259045"/>
    <xdr:sp macro="" textlink="">
      <xdr:nvSpPr>
        <xdr:cNvPr id="585" name="テキスト ボックス 584"/>
        <xdr:cNvSpPr txBox="1"/>
      </xdr:nvSpPr>
      <xdr:spPr>
        <a:xfrm>
          <a:off x="14325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153797</xdr:rowOff>
    </xdr:from>
    <xdr:to>
      <xdr:col>19</xdr:col>
      <xdr:colOff>644525</xdr:colOff>
      <xdr:row>58</xdr:row>
      <xdr:rowOff>52847</xdr:rowOff>
    </xdr:to>
    <xdr:cxnSp macro="">
      <xdr:nvCxnSpPr>
        <xdr:cNvPr id="586" name="直線コネクタ 585"/>
        <xdr:cNvCxnSpPr/>
      </xdr:nvCxnSpPr>
      <xdr:spPr>
        <a:xfrm flipV="1">
          <a:off x="12814300" y="9926447"/>
          <a:ext cx="889000" cy="7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7" name="フローチャート : 判断 586"/>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46723</xdr:rowOff>
    </xdr:from>
    <xdr:ext cx="534377" cy="259045"/>
    <xdr:sp macro="" textlink="">
      <xdr:nvSpPr>
        <xdr:cNvPr id="588" name="テキスト ボックス 587"/>
        <xdr:cNvSpPr txBox="1"/>
      </xdr:nvSpPr>
      <xdr:spPr>
        <a:xfrm>
          <a:off x="13436111" y="999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9" name="フローチャート : 判断 588"/>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90" name="テキスト ボックス 589"/>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77965</xdr:rowOff>
    </xdr:from>
    <xdr:to>
      <xdr:col>23</xdr:col>
      <xdr:colOff>568325</xdr:colOff>
      <xdr:row>57</xdr:row>
      <xdr:rowOff>8115</xdr:rowOff>
    </xdr:to>
    <xdr:sp macro="" textlink="">
      <xdr:nvSpPr>
        <xdr:cNvPr id="596" name="円/楕円 595"/>
        <xdr:cNvSpPr/>
      </xdr:nvSpPr>
      <xdr:spPr>
        <a:xfrm>
          <a:off x="16268700" y="96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100842</xdr:rowOff>
    </xdr:from>
    <xdr:ext cx="599010" cy="259045"/>
    <xdr:sp macro="" textlink="">
      <xdr:nvSpPr>
        <xdr:cNvPr id="597" name="教育費該当値テキスト"/>
        <xdr:cNvSpPr txBox="1"/>
      </xdr:nvSpPr>
      <xdr:spPr>
        <a:xfrm>
          <a:off x="16370300" y="953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112,870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86580</xdr:rowOff>
    </xdr:from>
    <xdr:to>
      <xdr:col>22</xdr:col>
      <xdr:colOff>415925</xdr:colOff>
      <xdr:row>56</xdr:row>
      <xdr:rowOff>16730</xdr:rowOff>
    </xdr:to>
    <xdr:sp macro="" textlink="">
      <xdr:nvSpPr>
        <xdr:cNvPr id="598" name="円/楕円 597"/>
        <xdr:cNvSpPr/>
      </xdr:nvSpPr>
      <xdr:spPr>
        <a:xfrm>
          <a:off x="15430500" y="95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33257</xdr:rowOff>
    </xdr:from>
    <xdr:ext cx="599010" cy="259045"/>
    <xdr:sp macro="" textlink="">
      <xdr:nvSpPr>
        <xdr:cNvPr id="599" name="テキスト ボックス 598"/>
        <xdr:cNvSpPr txBox="1"/>
      </xdr:nvSpPr>
      <xdr:spPr>
        <a:xfrm>
          <a:off x="15181794" y="929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155,609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85554</xdr:rowOff>
    </xdr:from>
    <xdr:to>
      <xdr:col>21</xdr:col>
      <xdr:colOff>212725</xdr:colOff>
      <xdr:row>57</xdr:row>
      <xdr:rowOff>15704</xdr:rowOff>
    </xdr:to>
    <xdr:sp macro="" textlink="">
      <xdr:nvSpPr>
        <xdr:cNvPr id="600" name="円/楕円 599"/>
        <xdr:cNvSpPr/>
      </xdr:nvSpPr>
      <xdr:spPr>
        <a:xfrm>
          <a:off x="14541500" y="96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32231</xdr:rowOff>
    </xdr:from>
    <xdr:ext cx="599010" cy="259045"/>
    <xdr:sp macro="" textlink="">
      <xdr:nvSpPr>
        <xdr:cNvPr id="601" name="テキスト ボックス 600"/>
        <xdr:cNvSpPr txBox="1"/>
      </xdr:nvSpPr>
      <xdr:spPr>
        <a:xfrm>
          <a:off x="14292794" y="946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110,878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102997</xdr:rowOff>
    </xdr:from>
    <xdr:to>
      <xdr:col>20</xdr:col>
      <xdr:colOff>9525</xdr:colOff>
      <xdr:row>58</xdr:row>
      <xdr:rowOff>33147</xdr:rowOff>
    </xdr:to>
    <xdr:sp macro="" textlink="">
      <xdr:nvSpPr>
        <xdr:cNvPr id="602" name="円/楕円 601"/>
        <xdr:cNvSpPr/>
      </xdr:nvSpPr>
      <xdr:spPr>
        <a:xfrm>
          <a:off x="13652500" y="98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49674</xdr:rowOff>
    </xdr:from>
    <xdr:ext cx="534377" cy="259045"/>
    <xdr:sp macro="" textlink="">
      <xdr:nvSpPr>
        <xdr:cNvPr id="603" name="テキスト ボックス 602"/>
        <xdr:cNvSpPr txBox="1"/>
      </xdr:nvSpPr>
      <xdr:spPr>
        <a:xfrm>
          <a:off x="13436111" y="965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61,300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2047</xdr:rowOff>
    </xdr:from>
    <xdr:to>
      <xdr:col>18</xdr:col>
      <xdr:colOff>492125</xdr:colOff>
      <xdr:row>58</xdr:row>
      <xdr:rowOff>103647</xdr:rowOff>
    </xdr:to>
    <xdr:sp macro="" textlink="">
      <xdr:nvSpPr>
        <xdr:cNvPr id="604" name="円/楕円 603"/>
        <xdr:cNvSpPr/>
      </xdr:nvSpPr>
      <xdr:spPr>
        <a:xfrm>
          <a:off x="12763500" y="99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94774</xdr:rowOff>
    </xdr:from>
    <xdr:ext cx="534377" cy="259045"/>
    <xdr:sp macro="" textlink="">
      <xdr:nvSpPr>
        <xdr:cNvPr id="605" name="テキスト ボックス 604"/>
        <xdr:cNvSpPr txBox="1"/>
      </xdr:nvSpPr>
      <xdr:spPr>
        <a:xfrm>
          <a:off x="12547111" y="1003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107544</xdr:rowOff>
    </xdr:from>
    <xdr:to>
      <xdr:col>23</xdr:col>
      <xdr:colOff>517525</xdr:colOff>
      <xdr:row>78</xdr:row>
      <xdr:rowOff>154978</xdr:rowOff>
    </xdr:to>
    <xdr:cxnSp macro="">
      <xdr:nvCxnSpPr>
        <xdr:cNvPr id="634" name="直線コネクタ 633"/>
        <xdr:cNvCxnSpPr/>
      </xdr:nvCxnSpPr>
      <xdr:spPr>
        <a:xfrm>
          <a:off x="15481300" y="13480644"/>
          <a:ext cx="8382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5" name="災害復旧費平均値テキスト"/>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43421</xdr:rowOff>
    </xdr:from>
    <xdr:to>
      <xdr:col>22</xdr:col>
      <xdr:colOff>365125</xdr:colOff>
      <xdr:row>78</xdr:row>
      <xdr:rowOff>107544</xdr:rowOff>
    </xdr:to>
    <xdr:cxnSp macro="">
      <xdr:nvCxnSpPr>
        <xdr:cNvPr id="637" name="直線コネクタ 636"/>
        <xdr:cNvCxnSpPr/>
      </xdr:nvCxnSpPr>
      <xdr:spPr>
        <a:xfrm>
          <a:off x="14592300" y="13416521"/>
          <a:ext cx="889000" cy="6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8" name="フローチャート : 判断 637"/>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104461</xdr:rowOff>
    </xdr:from>
    <xdr:ext cx="469744" cy="259045"/>
    <xdr:sp macro="" textlink="">
      <xdr:nvSpPr>
        <xdr:cNvPr id="639" name="テキスト ボックス 638"/>
        <xdr:cNvSpPr txBox="1"/>
      </xdr:nvSpPr>
      <xdr:spPr>
        <a:xfrm>
          <a:off x="15246427" y="131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124537</xdr:rowOff>
    </xdr:from>
    <xdr:to>
      <xdr:col>21</xdr:col>
      <xdr:colOff>161925</xdr:colOff>
      <xdr:row>78</xdr:row>
      <xdr:rowOff>43421</xdr:rowOff>
    </xdr:to>
    <xdr:cxnSp macro="">
      <xdr:nvCxnSpPr>
        <xdr:cNvPr id="640" name="直線コネクタ 639"/>
        <xdr:cNvCxnSpPr/>
      </xdr:nvCxnSpPr>
      <xdr:spPr>
        <a:xfrm>
          <a:off x="13703300" y="12811837"/>
          <a:ext cx="889000" cy="60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41" name="フローチャート : 判断 640"/>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42" name="テキスト ボックス 641"/>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77139</xdr:rowOff>
    </xdr:from>
    <xdr:to>
      <xdr:col>19</xdr:col>
      <xdr:colOff>644525</xdr:colOff>
      <xdr:row>74</xdr:row>
      <xdr:rowOff>124537</xdr:rowOff>
    </xdr:to>
    <xdr:cxnSp macro="">
      <xdr:nvCxnSpPr>
        <xdr:cNvPr id="643" name="直線コネクタ 642"/>
        <xdr:cNvCxnSpPr/>
      </xdr:nvCxnSpPr>
      <xdr:spPr>
        <a:xfrm>
          <a:off x="12814300" y="12250089"/>
          <a:ext cx="889000" cy="56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4" name="フローチャート : 判断 643"/>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108893</xdr:rowOff>
    </xdr:from>
    <xdr:ext cx="469744" cy="259045"/>
    <xdr:sp macro="" textlink="">
      <xdr:nvSpPr>
        <xdr:cNvPr id="645" name="テキスト ボックス 644"/>
        <xdr:cNvSpPr txBox="1"/>
      </xdr:nvSpPr>
      <xdr:spPr>
        <a:xfrm>
          <a:off x="13468427" y="1331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6" name="フローチャート : 判断 645"/>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16312</xdr:rowOff>
    </xdr:from>
    <xdr:ext cx="469744" cy="259045"/>
    <xdr:sp macro="" textlink="">
      <xdr:nvSpPr>
        <xdr:cNvPr id="647" name="テキスト ボックス 646"/>
        <xdr:cNvSpPr txBox="1"/>
      </xdr:nvSpPr>
      <xdr:spPr>
        <a:xfrm>
          <a:off x="12579427" y="1338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104178</xdr:rowOff>
    </xdr:from>
    <xdr:to>
      <xdr:col>23</xdr:col>
      <xdr:colOff>568325</xdr:colOff>
      <xdr:row>79</xdr:row>
      <xdr:rowOff>34328</xdr:rowOff>
    </xdr:to>
    <xdr:sp macro="" textlink="">
      <xdr:nvSpPr>
        <xdr:cNvPr id="653" name="円/楕円 652"/>
        <xdr:cNvSpPr/>
      </xdr:nvSpPr>
      <xdr:spPr>
        <a:xfrm>
          <a:off x="16268700" y="134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81462</xdr:rowOff>
    </xdr:from>
    <xdr:ext cx="469744" cy="259045"/>
    <xdr:sp macro="" textlink="">
      <xdr:nvSpPr>
        <xdr:cNvPr id="654" name="災害復旧費該当値テキスト"/>
        <xdr:cNvSpPr txBox="1"/>
      </xdr:nvSpPr>
      <xdr:spPr>
        <a:xfrm>
          <a:off x="16370300" y="1345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56744</xdr:rowOff>
    </xdr:from>
    <xdr:to>
      <xdr:col>22</xdr:col>
      <xdr:colOff>415925</xdr:colOff>
      <xdr:row>78</xdr:row>
      <xdr:rowOff>158344</xdr:rowOff>
    </xdr:to>
    <xdr:sp macro="" textlink="">
      <xdr:nvSpPr>
        <xdr:cNvPr id="655" name="円/楕円 654"/>
        <xdr:cNvSpPr/>
      </xdr:nvSpPr>
      <xdr:spPr>
        <a:xfrm>
          <a:off x="15430500" y="134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149471</xdr:rowOff>
    </xdr:from>
    <xdr:ext cx="469744" cy="259045"/>
    <xdr:sp macro="" textlink="">
      <xdr:nvSpPr>
        <xdr:cNvPr id="656" name="テキスト ボックス 655"/>
        <xdr:cNvSpPr txBox="1"/>
      </xdr:nvSpPr>
      <xdr:spPr>
        <a:xfrm>
          <a:off x="15246427" y="1352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164071</xdr:rowOff>
    </xdr:from>
    <xdr:to>
      <xdr:col>21</xdr:col>
      <xdr:colOff>212725</xdr:colOff>
      <xdr:row>78</xdr:row>
      <xdr:rowOff>94221</xdr:rowOff>
    </xdr:to>
    <xdr:sp macro="" textlink="">
      <xdr:nvSpPr>
        <xdr:cNvPr id="657" name="円/楕円 656"/>
        <xdr:cNvSpPr/>
      </xdr:nvSpPr>
      <xdr:spPr>
        <a:xfrm>
          <a:off x="14541500" y="133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85348</xdr:rowOff>
    </xdr:from>
    <xdr:ext cx="469744" cy="259045"/>
    <xdr:sp macro="" textlink="">
      <xdr:nvSpPr>
        <xdr:cNvPr id="658" name="テキスト ボックス 657"/>
        <xdr:cNvSpPr txBox="1"/>
      </xdr:nvSpPr>
      <xdr:spPr>
        <a:xfrm>
          <a:off x="14357427" y="1345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73737</xdr:rowOff>
    </xdr:from>
    <xdr:to>
      <xdr:col>20</xdr:col>
      <xdr:colOff>9525</xdr:colOff>
      <xdr:row>75</xdr:row>
      <xdr:rowOff>3887</xdr:rowOff>
    </xdr:to>
    <xdr:sp macro="" textlink="">
      <xdr:nvSpPr>
        <xdr:cNvPr id="659" name="円/楕円 658"/>
        <xdr:cNvSpPr/>
      </xdr:nvSpPr>
      <xdr:spPr>
        <a:xfrm>
          <a:off x="13652500" y="1276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20414</xdr:rowOff>
    </xdr:from>
    <xdr:ext cx="534377" cy="259045"/>
    <xdr:sp macro="" textlink="">
      <xdr:nvSpPr>
        <xdr:cNvPr id="660" name="テキスト ボックス 659"/>
        <xdr:cNvSpPr txBox="1"/>
      </xdr:nvSpPr>
      <xdr:spPr>
        <a:xfrm>
          <a:off x="13436111" y="1253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20,398</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26339</xdr:rowOff>
    </xdr:from>
    <xdr:to>
      <xdr:col>18</xdr:col>
      <xdr:colOff>492125</xdr:colOff>
      <xdr:row>71</xdr:row>
      <xdr:rowOff>127939</xdr:rowOff>
    </xdr:to>
    <xdr:sp macro="" textlink="">
      <xdr:nvSpPr>
        <xdr:cNvPr id="661" name="円/楕円 660"/>
        <xdr:cNvSpPr/>
      </xdr:nvSpPr>
      <xdr:spPr>
        <a:xfrm>
          <a:off x="12763500" y="1219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144466</xdr:rowOff>
    </xdr:from>
    <xdr:ext cx="534377" cy="259045"/>
    <xdr:sp macro="" textlink="">
      <xdr:nvSpPr>
        <xdr:cNvPr id="662" name="テキスト ボックス 661"/>
        <xdr:cNvSpPr txBox="1"/>
      </xdr:nvSpPr>
      <xdr:spPr>
        <a:xfrm>
          <a:off x="12547111" y="1197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45357</xdr:rowOff>
    </xdr:from>
    <xdr:to>
      <xdr:col>23</xdr:col>
      <xdr:colOff>517525</xdr:colOff>
      <xdr:row>96</xdr:row>
      <xdr:rowOff>47895</xdr:rowOff>
    </xdr:to>
    <xdr:cxnSp macro="">
      <xdr:nvCxnSpPr>
        <xdr:cNvPr id="691" name="直線コネクタ 690"/>
        <xdr:cNvCxnSpPr/>
      </xdr:nvCxnSpPr>
      <xdr:spPr>
        <a:xfrm flipV="1">
          <a:off x="15481300" y="16504557"/>
          <a:ext cx="8382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35658</xdr:rowOff>
    </xdr:from>
    <xdr:ext cx="534377" cy="259045"/>
    <xdr:sp macro="" textlink="">
      <xdr:nvSpPr>
        <xdr:cNvPr id="692" name="公債費平均値テキスト"/>
        <xdr:cNvSpPr txBox="1"/>
      </xdr:nvSpPr>
      <xdr:spPr>
        <a:xfrm>
          <a:off x="16370300" y="1649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137437</xdr:rowOff>
    </xdr:from>
    <xdr:to>
      <xdr:col>22</xdr:col>
      <xdr:colOff>365125</xdr:colOff>
      <xdr:row>96</xdr:row>
      <xdr:rowOff>47895</xdr:rowOff>
    </xdr:to>
    <xdr:cxnSp macro="">
      <xdr:nvCxnSpPr>
        <xdr:cNvPr id="694" name="直線コネクタ 693"/>
        <xdr:cNvCxnSpPr/>
      </xdr:nvCxnSpPr>
      <xdr:spPr>
        <a:xfrm>
          <a:off x="14592300" y="16425187"/>
          <a:ext cx="889000" cy="8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5" name="フローチャート : 判断 694"/>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137096</xdr:rowOff>
    </xdr:from>
    <xdr:ext cx="534377" cy="259045"/>
    <xdr:sp macro="" textlink="">
      <xdr:nvSpPr>
        <xdr:cNvPr id="696" name="テキスト ボックス 695"/>
        <xdr:cNvSpPr txBox="1"/>
      </xdr:nvSpPr>
      <xdr:spPr>
        <a:xfrm>
          <a:off x="15214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117022</xdr:rowOff>
    </xdr:from>
    <xdr:to>
      <xdr:col>21</xdr:col>
      <xdr:colOff>161925</xdr:colOff>
      <xdr:row>95</xdr:row>
      <xdr:rowOff>137437</xdr:rowOff>
    </xdr:to>
    <xdr:cxnSp macro="">
      <xdr:nvCxnSpPr>
        <xdr:cNvPr id="697" name="直線コネクタ 696"/>
        <xdr:cNvCxnSpPr/>
      </xdr:nvCxnSpPr>
      <xdr:spPr>
        <a:xfrm>
          <a:off x="13703300" y="16404772"/>
          <a:ext cx="889000" cy="2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8" name="フローチャート : 判断 697"/>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134269</xdr:rowOff>
    </xdr:from>
    <xdr:ext cx="534377" cy="259045"/>
    <xdr:sp macro="" textlink="">
      <xdr:nvSpPr>
        <xdr:cNvPr id="699" name="テキスト ボックス 698"/>
        <xdr:cNvSpPr txBox="1"/>
      </xdr:nvSpPr>
      <xdr:spPr>
        <a:xfrm>
          <a:off x="14325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117022</xdr:rowOff>
    </xdr:from>
    <xdr:to>
      <xdr:col>19</xdr:col>
      <xdr:colOff>644525</xdr:colOff>
      <xdr:row>95</xdr:row>
      <xdr:rowOff>119445</xdr:rowOff>
    </xdr:to>
    <xdr:cxnSp macro="">
      <xdr:nvCxnSpPr>
        <xdr:cNvPr id="700" name="直線コネクタ 699"/>
        <xdr:cNvCxnSpPr/>
      </xdr:nvCxnSpPr>
      <xdr:spPr>
        <a:xfrm flipV="1">
          <a:off x="12814300" y="16404772"/>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701" name="フローチャート : 判断 700"/>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134954</xdr:rowOff>
    </xdr:from>
    <xdr:ext cx="534377" cy="259045"/>
    <xdr:sp macro="" textlink="">
      <xdr:nvSpPr>
        <xdr:cNvPr id="702" name="テキスト ボックス 701"/>
        <xdr:cNvSpPr txBox="1"/>
      </xdr:nvSpPr>
      <xdr:spPr>
        <a:xfrm>
          <a:off x="13436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3" name="フローチャート : 判断 702"/>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125094</xdr:rowOff>
    </xdr:from>
    <xdr:ext cx="534377" cy="259045"/>
    <xdr:sp macro="" textlink="">
      <xdr:nvSpPr>
        <xdr:cNvPr id="704" name="テキスト ボックス 703"/>
        <xdr:cNvSpPr txBox="1"/>
      </xdr:nvSpPr>
      <xdr:spPr>
        <a:xfrm>
          <a:off x="12547111" y="165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166007</xdr:rowOff>
    </xdr:from>
    <xdr:to>
      <xdr:col>23</xdr:col>
      <xdr:colOff>568325</xdr:colOff>
      <xdr:row>96</xdr:row>
      <xdr:rowOff>96157</xdr:rowOff>
    </xdr:to>
    <xdr:sp macro="" textlink="">
      <xdr:nvSpPr>
        <xdr:cNvPr id="710" name="円/楕円 709"/>
        <xdr:cNvSpPr/>
      </xdr:nvSpPr>
      <xdr:spPr>
        <a:xfrm>
          <a:off x="16268700" y="1645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17434</xdr:rowOff>
    </xdr:from>
    <xdr:ext cx="534377" cy="259045"/>
    <xdr:sp macro="" textlink="">
      <xdr:nvSpPr>
        <xdr:cNvPr id="711" name="公債費該当値テキスト"/>
        <xdr:cNvSpPr txBox="1"/>
      </xdr:nvSpPr>
      <xdr:spPr>
        <a:xfrm>
          <a:off x="16370300" y="1630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67,381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168545</xdr:rowOff>
    </xdr:from>
    <xdr:to>
      <xdr:col>22</xdr:col>
      <xdr:colOff>415925</xdr:colOff>
      <xdr:row>96</xdr:row>
      <xdr:rowOff>98695</xdr:rowOff>
    </xdr:to>
    <xdr:sp macro="" textlink="">
      <xdr:nvSpPr>
        <xdr:cNvPr id="712" name="円/楕円 711"/>
        <xdr:cNvSpPr/>
      </xdr:nvSpPr>
      <xdr:spPr>
        <a:xfrm>
          <a:off x="15430500" y="164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115222</xdr:rowOff>
    </xdr:from>
    <xdr:ext cx="534377" cy="259045"/>
    <xdr:sp macro="" textlink="">
      <xdr:nvSpPr>
        <xdr:cNvPr id="713" name="テキスト ボックス 712"/>
        <xdr:cNvSpPr txBox="1"/>
      </xdr:nvSpPr>
      <xdr:spPr>
        <a:xfrm>
          <a:off x="15214111" y="1623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67,048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86637</xdr:rowOff>
    </xdr:from>
    <xdr:to>
      <xdr:col>21</xdr:col>
      <xdr:colOff>212725</xdr:colOff>
      <xdr:row>96</xdr:row>
      <xdr:rowOff>16787</xdr:rowOff>
    </xdr:to>
    <xdr:sp macro="" textlink="">
      <xdr:nvSpPr>
        <xdr:cNvPr id="714" name="円/楕円 713"/>
        <xdr:cNvSpPr/>
      </xdr:nvSpPr>
      <xdr:spPr>
        <a:xfrm>
          <a:off x="14541500" y="163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33314</xdr:rowOff>
    </xdr:from>
    <xdr:ext cx="534377" cy="259045"/>
    <xdr:sp macro="" textlink="">
      <xdr:nvSpPr>
        <xdr:cNvPr id="715" name="テキスト ボックス 714"/>
        <xdr:cNvSpPr txBox="1"/>
      </xdr:nvSpPr>
      <xdr:spPr>
        <a:xfrm>
          <a:off x="14325111" y="161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77,797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66222</xdr:rowOff>
    </xdr:from>
    <xdr:to>
      <xdr:col>20</xdr:col>
      <xdr:colOff>9525</xdr:colOff>
      <xdr:row>95</xdr:row>
      <xdr:rowOff>167822</xdr:rowOff>
    </xdr:to>
    <xdr:sp macro="" textlink="">
      <xdr:nvSpPr>
        <xdr:cNvPr id="716" name="円/楕円 715"/>
        <xdr:cNvSpPr/>
      </xdr:nvSpPr>
      <xdr:spPr>
        <a:xfrm>
          <a:off x="13652500" y="1635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12899</xdr:rowOff>
    </xdr:from>
    <xdr:ext cx="534377" cy="259045"/>
    <xdr:sp macro="" textlink="">
      <xdr:nvSpPr>
        <xdr:cNvPr id="717" name="テキスト ボックス 716"/>
        <xdr:cNvSpPr txBox="1"/>
      </xdr:nvSpPr>
      <xdr:spPr>
        <a:xfrm>
          <a:off x="13436111" y="1612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80,476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68645</xdr:rowOff>
    </xdr:from>
    <xdr:to>
      <xdr:col>18</xdr:col>
      <xdr:colOff>492125</xdr:colOff>
      <xdr:row>95</xdr:row>
      <xdr:rowOff>170245</xdr:rowOff>
    </xdr:to>
    <xdr:sp macro="" textlink="">
      <xdr:nvSpPr>
        <xdr:cNvPr id="718" name="円/楕円 717"/>
        <xdr:cNvSpPr/>
      </xdr:nvSpPr>
      <xdr:spPr>
        <a:xfrm>
          <a:off x="12763500" y="1635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15322</xdr:rowOff>
    </xdr:from>
    <xdr:ext cx="534377" cy="259045"/>
    <xdr:sp macro="" textlink="">
      <xdr:nvSpPr>
        <xdr:cNvPr id="719" name="テキスト ボックス 718"/>
        <xdr:cNvSpPr txBox="1"/>
      </xdr:nvSpPr>
      <xdr:spPr>
        <a:xfrm>
          <a:off x="12547111" y="1613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51"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4" name="フローチャート : 判断 753"/>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135345</xdr:rowOff>
    </xdr:from>
    <xdr:ext cx="378565" cy="259045"/>
    <xdr:sp macro="" textlink="">
      <xdr:nvSpPr>
        <xdr:cNvPr id="755" name="テキスト ボックス 754"/>
        <xdr:cNvSpPr txBox="1"/>
      </xdr:nvSpPr>
      <xdr:spPr>
        <a:xfrm>
          <a:off x="21134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7" name="フローチャート : 判断 756"/>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8" name="テキスト ボックス 757"/>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60" name="フローチャート : 判断 759"/>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61" name="テキスト ボックス 760"/>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2" name="フローチャート : 判断 761"/>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63" name="テキスト ボックス 762"/>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9" name="フローチャート :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11" name="フローチャート : 判断 810"/>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2" name="テキスト ボックス 811"/>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4" name="フローチャート :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7" name="フローチャート :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8" name="テキスト ボックス 81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フローチャート :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0" name="テキスト ボックス 81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6" name="円/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8" name="円/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9" name="テキスト ボックス 82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0" name="円/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1" name="テキスト ボックス 830"/>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2" name="円/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3" name="テキスト ボックス 83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4" name="円/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5" name="テキスト ボックス 83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衛生費については検診や予防接種などの拡充、墓地造成、クリーンセンターの維持改修の増、農林水産業費については道営事業やしろがね土地改良事業、商工費については商工会等への補助拡充、土木費については公営住宅の建て替え、教育費については学校の建て替えなどを要因として全国平均や類似団体と比べても高い値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a:t>
          </a:r>
          <a:endParaRPr lang="ja-JP" altLang="ja-JP" sz="1400">
            <a:effectLst/>
          </a:endParaRPr>
        </a:p>
        <a:p>
          <a:pPr rtl="0"/>
          <a:r>
            <a:rPr lang="ja-JP" altLang="ja-JP" sz="1100" b="0" i="0" baseline="0">
              <a:solidFill>
                <a:schemeClr val="dk1"/>
              </a:solidFill>
              <a:effectLst/>
              <a:latin typeface="+mn-lt"/>
              <a:ea typeface="+mn-ea"/>
              <a:cs typeface="+mn-cs"/>
            </a:rPr>
            <a:t>　年度によって増減はあるが概ね13％前後で推移してきている。</a:t>
          </a:r>
          <a:endParaRPr lang="ja-JP" altLang="ja-JP" sz="1400">
            <a:effectLst/>
          </a:endParaRPr>
        </a:p>
        <a:p>
          <a:pPr rtl="0"/>
          <a:r>
            <a:rPr lang="ja-JP" altLang="ja-JP" sz="1100" b="0" i="0" baseline="0">
              <a:solidFill>
                <a:schemeClr val="dk1"/>
              </a:solidFill>
              <a:effectLst/>
              <a:latin typeface="+mn-lt"/>
              <a:ea typeface="+mn-ea"/>
              <a:cs typeface="+mn-cs"/>
            </a:rPr>
            <a:t>■実質収支額及び実質単年度収支</a:t>
          </a:r>
          <a:endParaRPr lang="ja-JP" altLang="ja-JP" sz="1400">
            <a:effectLst/>
          </a:endParaRPr>
        </a:p>
        <a:p>
          <a:pPr rtl="0"/>
          <a:r>
            <a:rPr lang="ja-JP" altLang="ja-JP" sz="1100" b="0" i="0" baseline="0">
              <a:solidFill>
                <a:schemeClr val="dk1"/>
              </a:solidFill>
              <a:effectLst/>
              <a:latin typeface="+mn-lt"/>
              <a:ea typeface="+mn-ea"/>
              <a:cs typeface="+mn-cs"/>
            </a:rPr>
            <a:t>　年度によって増減はあるが、概ね望ましい範囲で推移しており、財政運営の健全性は維持されている。</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年度においては税収が前年より下がったものの、地方消費税交付金</a:t>
          </a:r>
          <a:r>
            <a:rPr lang="ja-JP" altLang="ja-JP" sz="1100" b="0" i="0">
              <a:solidFill>
                <a:schemeClr val="dk1"/>
              </a:solidFill>
              <a:effectLst/>
              <a:latin typeface="+mn-lt"/>
              <a:ea typeface="+mn-ea"/>
              <a:cs typeface="+mn-cs"/>
            </a:rPr>
            <a:t>など一部の歳入項目で対前年度比較での収入増により、歳入が確保できたこと。歳出においては、扶助費等を中心に前年度から増加しているものもあるが、投資的経費など減少しているものもあることから、黒字を確保できた。</a:t>
          </a:r>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財政調整基金を取り崩すことなく、弾力的な運用が行えるよう、経常収支比率の維持に努め</a:t>
          </a:r>
          <a:r>
            <a:rPr lang="ja-JP" altLang="en-US" sz="1100">
              <a:solidFill>
                <a:schemeClr val="dk1"/>
              </a:solidFill>
              <a:effectLst/>
              <a:latin typeface="+mn-lt"/>
              <a:ea typeface="+mn-ea"/>
              <a:cs typeface="+mn-cs"/>
            </a:rPr>
            <a:t>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近年すべての会計で黒字となっていたが、</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年度はラベンダーハイツ会計が赤字となった。これは、利用者の減少等により歳入が減少したことによるものであり、今後においては計画的に収支の改善を図っていかなければならない。</a:t>
          </a:r>
          <a:endParaRPr lang="ja-JP" altLang="ja-JP" sz="1400">
            <a:effectLst/>
          </a:endParaRPr>
        </a:p>
        <a:p>
          <a:r>
            <a:rPr kumimoji="1" lang="ja-JP" altLang="ja-JP" sz="1100">
              <a:solidFill>
                <a:schemeClr val="dk1"/>
              </a:solidFill>
              <a:effectLst/>
              <a:latin typeface="+mn-lt"/>
              <a:ea typeface="+mn-ea"/>
              <a:cs typeface="+mn-cs"/>
            </a:rPr>
            <a:t>　その他の会計においても、高齢化による医療費の増大や人口減少などにより収益の悪化も将来的に懸念されることから、受益者負担の見直しを含め、健全な財政運営に努めていく。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8169232</v>
      </c>
      <c r="BO4" s="379"/>
      <c r="BP4" s="379"/>
      <c r="BQ4" s="379"/>
      <c r="BR4" s="379"/>
      <c r="BS4" s="379"/>
      <c r="BT4" s="379"/>
      <c r="BU4" s="380"/>
      <c r="BV4" s="378">
        <v>8807795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6.7</v>
      </c>
      <c r="CU4" s="556"/>
      <c r="CV4" s="556"/>
      <c r="CW4" s="556"/>
      <c r="CX4" s="556"/>
      <c r="CY4" s="556"/>
      <c r="CZ4" s="556"/>
      <c r="DA4" s="557"/>
      <c r="DB4" s="555">
        <v>6</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7849676</v>
      </c>
      <c r="BO5" s="384"/>
      <c r="BP5" s="384"/>
      <c r="BQ5" s="384"/>
      <c r="BR5" s="384"/>
      <c r="BS5" s="384"/>
      <c r="BT5" s="384"/>
      <c r="BU5" s="385"/>
      <c r="BV5" s="383">
        <v>8508635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84.3</v>
      </c>
      <c r="CU5" s="354"/>
      <c r="CV5" s="354"/>
      <c r="CW5" s="354"/>
      <c r="CX5" s="354"/>
      <c r="CY5" s="354"/>
      <c r="CZ5" s="354"/>
      <c r="DA5" s="355"/>
      <c r="DB5" s="353">
        <v>85.8</v>
      </c>
      <c r="DC5" s="354"/>
      <c r="DD5" s="354"/>
      <c r="DE5" s="354"/>
      <c r="DF5" s="354"/>
      <c r="DG5" s="354"/>
      <c r="DH5" s="354"/>
      <c r="DI5" s="355"/>
      <c r="DJ5" s="137"/>
      <c r="DK5" s="137"/>
      <c r="DL5" s="137"/>
      <c r="DM5" s="137"/>
      <c r="DN5" s="137"/>
      <c r="DO5" s="137"/>
    </row>
    <row r="6" spans="1:119" ht="18.75" customHeight="1" x14ac:dyDescent="0.15">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319556</v>
      </c>
      <c r="BO6" s="384"/>
      <c r="BP6" s="384"/>
      <c r="BQ6" s="384"/>
      <c r="BR6" s="384"/>
      <c r="BS6" s="384"/>
      <c r="BT6" s="384"/>
      <c r="BU6" s="385"/>
      <c r="BV6" s="383">
        <v>299160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88.9</v>
      </c>
      <c r="CU6" s="530"/>
      <c r="CV6" s="530"/>
      <c r="CW6" s="530"/>
      <c r="CX6" s="530"/>
      <c r="CY6" s="530"/>
      <c r="CZ6" s="530"/>
      <c r="DA6" s="531"/>
      <c r="DB6" s="529">
        <v>90.8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34513</v>
      </c>
      <c r="BO7" s="384"/>
      <c r="BP7" s="384"/>
      <c r="BQ7" s="384"/>
      <c r="BR7" s="384"/>
      <c r="BS7" s="384"/>
      <c r="BT7" s="384"/>
      <c r="BU7" s="385"/>
      <c r="BV7" s="383">
        <v>43389</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4268454</v>
      </c>
      <c r="CU7" s="384"/>
      <c r="CV7" s="384"/>
      <c r="CW7" s="384"/>
      <c r="CX7" s="384"/>
      <c r="CY7" s="384"/>
      <c r="CZ7" s="384"/>
      <c r="DA7" s="385"/>
      <c r="DB7" s="383">
        <v>4242662</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285043</v>
      </c>
      <c r="BO8" s="384"/>
      <c r="BP8" s="384"/>
      <c r="BQ8" s="384"/>
      <c r="BR8" s="384"/>
      <c r="BS8" s="384"/>
      <c r="BT8" s="384"/>
      <c r="BU8" s="385"/>
      <c r="BV8" s="383">
        <v>255771</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0.28000000000000003</v>
      </c>
      <c r="CU8" s="493"/>
      <c r="CV8" s="493"/>
      <c r="CW8" s="493"/>
      <c r="CX8" s="493"/>
      <c r="CY8" s="493"/>
      <c r="CZ8" s="493"/>
      <c r="DA8" s="494"/>
      <c r="DB8" s="492">
        <v>0.27</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10826</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29272</v>
      </c>
      <c r="BO9" s="384"/>
      <c r="BP9" s="384"/>
      <c r="BQ9" s="384"/>
      <c r="BR9" s="384"/>
      <c r="BS9" s="384"/>
      <c r="BT9" s="384"/>
      <c r="BU9" s="385"/>
      <c r="BV9" s="383">
        <v>126658</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13.6</v>
      </c>
      <c r="CU9" s="354"/>
      <c r="CV9" s="354"/>
      <c r="CW9" s="354"/>
      <c r="CX9" s="354"/>
      <c r="CY9" s="354"/>
      <c r="CZ9" s="354"/>
      <c r="DA9" s="355"/>
      <c r="DB9" s="353">
        <v>13.8</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11545</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78</v>
      </c>
      <c r="AV10" s="441"/>
      <c r="AW10" s="441"/>
      <c r="AX10" s="441"/>
      <c r="AY10" s="363" t="s">
        <v>102</v>
      </c>
      <c r="AZ10" s="364"/>
      <c r="BA10" s="364"/>
      <c r="BB10" s="364"/>
      <c r="BC10" s="364"/>
      <c r="BD10" s="364"/>
      <c r="BE10" s="364"/>
      <c r="BF10" s="364"/>
      <c r="BG10" s="364"/>
      <c r="BH10" s="364"/>
      <c r="BI10" s="364"/>
      <c r="BJ10" s="364"/>
      <c r="BK10" s="364"/>
      <c r="BL10" s="364"/>
      <c r="BM10" s="365"/>
      <c r="BN10" s="383">
        <v>172</v>
      </c>
      <c r="BO10" s="384"/>
      <c r="BP10" s="384"/>
      <c r="BQ10" s="384"/>
      <c r="BR10" s="384"/>
      <c r="BS10" s="384"/>
      <c r="BT10" s="384"/>
      <c r="BU10" s="385"/>
      <c r="BV10" s="383">
        <v>40518</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104</v>
      </c>
      <c r="M11" s="432"/>
      <c r="N11" s="432"/>
      <c r="O11" s="432"/>
      <c r="P11" s="432"/>
      <c r="Q11" s="433"/>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78</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x14ac:dyDescent="0.15">
      <c r="A12" s="138"/>
      <c r="B12" s="495" t="s">
        <v>110</v>
      </c>
      <c r="C12" s="496"/>
      <c r="D12" s="496"/>
      <c r="E12" s="496"/>
      <c r="F12" s="496"/>
      <c r="G12" s="496"/>
      <c r="H12" s="496"/>
      <c r="I12" s="496"/>
      <c r="J12" s="496"/>
      <c r="K12" s="497"/>
      <c r="L12" s="504" t="s">
        <v>111</v>
      </c>
      <c r="M12" s="505"/>
      <c r="N12" s="505"/>
      <c r="O12" s="505"/>
      <c r="P12" s="505"/>
      <c r="Q12" s="506"/>
      <c r="R12" s="507">
        <v>11140</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v>40000</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119</v>
      </c>
      <c r="N13" s="482"/>
      <c r="O13" s="482"/>
      <c r="P13" s="482"/>
      <c r="Q13" s="483"/>
      <c r="R13" s="484">
        <v>11113</v>
      </c>
      <c r="S13" s="485"/>
      <c r="T13" s="485"/>
      <c r="U13" s="485"/>
      <c r="V13" s="486"/>
      <c r="W13" s="472" t="s">
        <v>120</v>
      </c>
      <c r="X13" s="398"/>
      <c r="Y13" s="398"/>
      <c r="Z13" s="398"/>
      <c r="AA13" s="398"/>
      <c r="AB13" s="399"/>
      <c r="AC13" s="359">
        <v>1081</v>
      </c>
      <c r="AD13" s="360"/>
      <c r="AE13" s="360"/>
      <c r="AF13" s="360"/>
      <c r="AG13" s="361"/>
      <c r="AH13" s="359">
        <v>1337</v>
      </c>
      <c r="AI13" s="360"/>
      <c r="AJ13" s="360"/>
      <c r="AK13" s="360"/>
      <c r="AL13" s="362"/>
      <c r="AM13" s="452" t="s">
        <v>121</v>
      </c>
      <c r="AN13" s="357"/>
      <c r="AO13" s="357"/>
      <c r="AP13" s="357"/>
      <c r="AQ13" s="357"/>
      <c r="AR13" s="357"/>
      <c r="AS13" s="357"/>
      <c r="AT13" s="358"/>
      <c r="AU13" s="440" t="s">
        <v>115</v>
      </c>
      <c r="AV13" s="441"/>
      <c r="AW13" s="441"/>
      <c r="AX13" s="441"/>
      <c r="AY13" s="363" t="s">
        <v>122</v>
      </c>
      <c r="AZ13" s="364"/>
      <c r="BA13" s="364"/>
      <c r="BB13" s="364"/>
      <c r="BC13" s="364"/>
      <c r="BD13" s="364"/>
      <c r="BE13" s="364"/>
      <c r="BF13" s="364"/>
      <c r="BG13" s="364"/>
      <c r="BH13" s="364"/>
      <c r="BI13" s="364"/>
      <c r="BJ13" s="364"/>
      <c r="BK13" s="364"/>
      <c r="BL13" s="364"/>
      <c r="BM13" s="365"/>
      <c r="BN13" s="383">
        <v>29444</v>
      </c>
      <c r="BO13" s="384"/>
      <c r="BP13" s="384"/>
      <c r="BQ13" s="384"/>
      <c r="BR13" s="384"/>
      <c r="BS13" s="384"/>
      <c r="BT13" s="384"/>
      <c r="BU13" s="385"/>
      <c r="BV13" s="383">
        <v>127176</v>
      </c>
      <c r="BW13" s="384"/>
      <c r="BX13" s="384"/>
      <c r="BY13" s="384"/>
      <c r="BZ13" s="384"/>
      <c r="CA13" s="384"/>
      <c r="CB13" s="384"/>
      <c r="CC13" s="385"/>
      <c r="CD13" s="392" t="s">
        <v>123</v>
      </c>
      <c r="CE13" s="393"/>
      <c r="CF13" s="393"/>
      <c r="CG13" s="393"/>
      <c r="CH13" s="393"/>
      <c r="CI13" s="393"/>
      <c r="CJ13" s="393"/>
      <c r="CK13" s="393"/>
      <c r="CL13" s="393"/>
      <c r="CM13" s="393"/>
      <c r="CN13" s="393"/>
      <c r="CO13" s="393"/>
      <c r="CP13" s="393"/>
      <c r="CQ13" s="393"/>
      <c r="CR13" s="393"/>
      <c r="CS13" s="394"/>
      <c r="CT13" s="353">
        <v>12.8</v>
      </c>
      <c r="CU13" s="354"/>
      <c r="CV13" s="354"/>
      <c r="CW13" s="354"/>
      <c r="CX13" s="354"/>
      <c r="CY13" s="354"/>
      <c r="CZ13" s="354"/>
      <c r="DA13" s="355"/>
      <c r="DB13" s="353">
        <v>14.3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124</v>
      </c>
      <c r="M14" s="513"/>
      <c r="N14" s="513"/>
      <c r="O14" s="513"/>
      <c r="P14" s="513"/>
      <c r="Q14" s="514"/>
      <c r="R14" s="484">
        <v>11263</v>
      </c>
      <c r="S14" s="485"/>
      <c r="T14" s="485"/>
      <c r="U14" s="485"/>
      <c r="V14" s="486"/>
      <c r="W14" s="487"/>
      <c r="X14" s="401"/>
      <c r="Y14" s="401"/>
      <c r="Z14" s="401"/>
      <c r="AA14" s="401"/>
      <c r="AB14" s="402"/>
      <c r="AC14" s="477">
        <v>18.399999999999999</v>
      </c>
      <c r="AD14" s="478"/>
      <c r="AE14" s="478"/>
      <c r="AF14" s="478"/>
      <c r="AG14" s="479"/>
      <c r="AH14" s="477">
        <v>19.8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125</v>
      </c>
      <c r="CE14" s="390"/>
      <c r="CF14" s="390"/>
      <c r="CG14" s="390"/>
      <c r="CH14" s="390"/>
      <c r="CI14" s="390"/>
      <c r="CJ14" s="390"/>
      <c r="CK14" s="390"/>
      <c r="CL14" s="390"/>
      <c r="CM14" s="390"/>
      <c r="CN14" s="390"/>
      <c r="CO14" s="390"/>
      <c r="CP14" s="390"/>
      <c r="CQ14" s="390"/>
      <c r="CR14" s="390"/>
      <c r="CS14" s="391"/>
      <c r="CT14" s="488">
        <v>59.6</v>
      </c>
      <c r="CU14" s="456"/>
      <c r="CV14" s="456"/>
      <c r="CW14" s="456"/>
      <c r="CX14" s="456"/>
      <c r="CY14" s="456"/>
      <c r="CZ14" s="456"/>
      <c r="DA14" s="457"/>
      <c r="DB14" s="488">
        <v>68.7</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119</v>
      </c>
      <c r="N15" s="482"/>
      <c r="O15" s="482"/>
      <c r="P15" s="482"/>
      <c r="Q15" s="483"/>
      <c r="R15" s="484">
        <v>11237</v>
      </c>
      <c r="S15" s="485"/>
      <c r="T15" s="485"/>
      <c r="U15" s="485"/>
      <c r="V15" s="486"/>
      <c r="W15" s="472" t="s">
        <v>126</v>
      </c>
      <c r="X15" s="398"/>
      <c r="Y15" s="398"/>
      <c r="Z15" s="398"/>
      <c r="AA15" s="398"/>
      <c r="AB15" s="399"/>
      <c r="AC15" s="359">
        <v>651</v>
      </c>
      <c r="AD15" s="360"/>
      <c r="AE15" s="360"/>
      <c r="AF15" s="360"/>
      <c r="AG15" s="361"/>
      <c r="AH15" s="359">
        <v>895</v>
      </c>
      <c r="AI15" s="360"/>
      <c r="AJ15" s="360"/>
      <c r="AK15" s="360"/>
      <c r="AL15" s="362"/>
      <c r="AM15" s="452"/>
      <c r="AN15" s="357"/>
      <c r="AO15" s="357"/>
      <c r="AP15" s="357"/>
      <c r="AQ15" s="357"/>
      <c r="AR15" s="357"/>
      <c r="AS15" s="357"/>
      <c r="AT15" s="358"/>
      <c r="AU15" s="440"/>
      <c r="AV15" s="441"/>
      <c r="AW15" s="441"/>
      <c r="AX15" s="441"/>
      <c r="AY15" s="375" t="s">
        <v>127</v>
      </c>
      <c r="AZ15" s="376"/>
      <c r="BA15" s="376"/>
      <c r="BB15" s="376"/>
      <c r="BC15" s="376"/>
      <c r="BD15" s="376"/>
      <c r="BE15" s="376"/>
      <c r="BF15" s="376"/>
      <c r="BG15" s="376"/>
      <c r="BH15" s="376"/>
      <c r="BI15" s="376"/>
      <c r="BJ15" s="376"/>
      <c r="BK15" s="376"/>
      <c r="BL15" s="376"/>
      <c r="BM15" s="377"/>
      <c r="BN15" s="378">
        <v>1078180</v>
      </c>
      <c r="BO15" s="379"/>
      <c r="BP15" s="379"/>
      <c r="BQ15" s="379"/>
      <c r="BR15" s="379"/>
      <c r="BS15" s="379"/>
      <c r="BT15" s="379"/>
      <c r="BU15" s="380"/>
      <c r="BV15" s="378">
        <v>1052157</v>
      </c>
      <c r="BW15" s="379"/>
      <c r="BX15" s="379"/>
      <c r="BY15" s="379"/>
      <c r="BZ15" s="379"/>
      <c r="CA15" s="379"/>
      <c r="CB15" s="379"/>
      <c r="CC15" s="380"/>
      <c r="CD15" s="489" t="s">
        <v>128</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129</v>
      </c>
      <c r="M16" s="475"/>
      <c r="N16" s="475"/>
      <c r="O16" s="475"/>
      <c r="P16" s="475"/>
      <c r="Q16" s="476"/>
      <c r="R16" s="469" t="s">
        <v>130</v>
      </c>
      <c r="S16" s="470"/>
      <c r="T16" s="470"/>
      <c r="U16" s="470"/>
      <c r="V16" s="471"/>
      <c r="W16" s="487"/>
      <c r="X16" s="401"/>
      <c r="Y16" s="401"/>
      <c r="Z16" s="401"/>
      <c r="AA16" s="401"/>
      <c r="AB16" s="402"/>
      <c r="AC16" s="477">
        <v>11.1</v>
      </c>
      <c r="AD16" s="478"/>
      <c r="AE16" s="478"/>
      <c r="AF16" s="478"/>
      <c r="AG16" s="479"/>
      <c r="AH16" s="477">
        <v>13.2</v>
      </c>
      <c r="AI16" s="478"/>
      <c r="AJ16" s="478"/>
      <c r="AK16" s="478"/>
      <c r="AL16" s="480"/>
      <c r="AM16" s="452"/>
      <c r="AN16" s="357"/>
      <c r="AO16" s="357"/>
      <c r="AP16" s="357"/>
      <c r="AQ16" s="357"/>
      <c r="AR16" s="357"/>
      <c r="AS16" s="357"/>
      <c r="AT16" s="358"/>
      <c r="AU16" s="440"/>
      <c r="AV16" s="441"/>
      <c r="AW16" s="441"/>
      <c r="AX16" s="441"/>
      <c r="AY16" s="363" t="s">
        <v>131</v>
      </c>
      <c r="AZ16" s="364"/>
      <c r="BA16" s="364"/>
      <c r="BB16" s="364"/>
      <c r="BC16" s="364"/>
      <c r="BD16" s="364"/>
      <c r="BE16" s="364"/>
      <c r="BF16" s="364"/>
      <c r="BG16" s="364"/>
      <c r="BH16" s="364"/>
      <c r="BI16" s="364"/>
      <c r="BJ16" s="364"/>
      <c r="BK16" s="364"/>
      <c r="BL16" s="364"/>
      <c r="BM16" s="365"/>
      <c r="BN16" s="383">
        <v>3795110</v>
      </c>
      <c r="BO16" s="384"/>
      <c r="BP16" s="384"/>
      <c r="BQ16" s="384"/>
      <c r="BR16" s="384"/>
      <c r="BS16" s="384"/>
      <c r="BT16" s="384"/>
      <c r="BU16" s="385"/>
      <c r="BV16" s="383">
        <v>3746171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132</v>
      </c>
      <c r="N17" s="467"/>
      <c r="O17" s="467"/>
      <c r="P17" s="467"/>
      <c r="Q17" s="468"/>
      <c r="R17" s="469" t="s">
        <v>130</v>
      </c>
      <c r="S17" s="470"/>
      <c r="T17" s="470"/>
      <c r="U17" s="470"/>
      <c r="V17" s="471"/>
      <c r="W17" s="472" t="s">
        <v>133</v>
      </c>
      <c r="X17" s="398"/>
      <c r="Y17" s="398"/>
      <c r="Z17" s="398"/>
      <c r="AA17" s="398"/>
      <c r="AB17" s="399"/>
      <c r="AC17" s="359">
        <v>4136</v>
      </c>
      <c r="AD17" s="360"/>
      <c r="AE17" s="360"/>
      <c r="AF17" s="360"/>
      <c r="AG17" s="361"/>
      <c r="AH17" s="359">
        <v>4515</v>
      </c>
      <c r="AI17" s="360"/>
      <c r="AJ17" s="360"/>
      <c r="AK17" s="360"/>
      <c r="AL17" s="362"/>
      <c r="AM17" s="452"/>
      <c r="AN17" s="357"/>
      <c r="AO17" s="357"/>
      <c r="AP17" s="357"/>
      <c r="AQ17" s="357"/>
      <c r="AR17" s="357"/>
      <c r="AS17" s="357"/>
      <c r="AT17" s="358"/>
      <c r="AU17" s="440"/>
      <c r="AV17" s="441"/>
      <c r="AW17" s="441"/>
      <c r="AX17" s="441"/>
      <c r="AY17" s="363" t="s">
        <v>134</v>
      </c>
      <c r="AZ17" s="364"/>
      <c r="BA17" s="364"/>
      <c r="BB17" s="364"/>
      <c r="BC17" s="364"/>
      <c r="BD17" s="364"/>
      <c r="BE17" s="364"/>
      <c r="BF17" s="364"/>
      <c r="BG17" s="364"/>
      <c r="BH17" s="364"/>
      <c r="BI17" s="364"/>
      <c r="BJ17" s="364"/>
      <c r="BK17" s="364"/>
      <c r="BL17" s="364"/>
      <c r="BM17" s="365"/>
      <c r="BN17" s="383">
        <v>1318955</v>
      </c>
      <c r="BO17" s="384"/>
      <c r="BP17" s="384"/>
      <c r="BQ17" s="384"/>
      <c r="BR17" s="384"/>
      <c r="BS17" s="384"/>
      <c r="BT17" s="384"/>
      <c r="BU17" s="385"/>
      <c r="BV17" s="383">
        <v>1310040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135</v>
      </c>
      <c r="C18" s="446"/>
      <c r="D18" s="446"/>
      <c r="E18" s="447"/>
      <c r="F18" s="447"/>
      <c r="G18" s="447"/>
      <c r="H18" s="447"/>
      <c r="I18" s="447"/>
      <c r="J18" s="447"/>
      <c r="K18" s="447"/>
      <c r="L18" s="448">
        <v>237.1</v>
      </c>
      <c r="M18" s="448"/>
      <c r="N18" s="448"/>
      <c r="O18" s="448"/>
      <c r="P18" s="448"/>
      <c r="Q18" s="448"/>
      <c r="R18" s="449"/>
      <c r="S18" s="449"/>
      <c r="T18" s="449"/>
      <c r="U18" s="449"/>
      <c r="V18" s="450"/>
      <c r="W18" s="464"/>
      <c r="X18" s="465"/>
      <c r="Y18" s="465"/>
      <c r="Z18" s="465"/>
      <c r="AA18" s="465"/>
      <c r="AB18" s="473"/>
      <c r="AC18" s="347">
        <v>70.5</v>
      </c>
      <c r="AD18" s="348"/>
      <c r="AE18" s="348"/>
      <c r="AF18" s="348"/>
      <c r="AG18" s="451"/>
      <c r="AH18" s="347">
        <v>66.8</v>
      </c>
      <c r="AI18" s="348"/>
      <c r="AJ18" s="348"/>
      <c r="AK18" s="348"/>
      <c r="AL18" s="349"/>
      <c r="AM18" s="452"/>
      <c r="AN18" s="357"/>
      <c r="AO18" s="357"/>
      <c r="AP18" s="357"/>
      <c r="AQ18" s="357"/>
      <c r="AR18" s="357"/>
      <c r="AS18" s="357"/>
      <c r="AT18" s="358"/>
      <c r="AU18" s="440"/>
      <c r="AV18" s="441"/>
      <c r="AW18" s="441"/>
      <c r="AX18" s="441"/>
      <c r="AY18" s="363" t="s">
        <v>136</v>
      </c>
      <c r="AZ18" s="364"/>
      <c r="BA18" s="364"/>
      <c r="BB18" s="364"/>
      <c r="BC18" s="364"/>
      <c r="BD18" s="364"/>
      <c r="BE18" s="364"/>
      <c r="BF18" s="364"/>
      <c r="BG18" s="364"/>
      <c r="BH18" s="364"/>
      <c r="BI18" s="364"/>
      <c r="BJ18" s="364"/>
      <c r="BK18" s="364"/>
      <c r="BL18" s="364"/>
      <c r="BM18" s="365"/>
      <c r="BN18" s="383">
        <v>3706830</v>
      </c>
      <c r="BO18" s="384"/>
      <c r="BP18" s="384"/>
      <c r="BQ18" s="384"/>
      <c r="BR18" s="384"/>
      <c r="BS18" s="384"/>
      <c r="BT18" s="384"/>
      <c r="BU18" s="385"/>
      <c r="BV18" s="383">
        <v>3682622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137</v>
      </c>
      <c r="C19" s="446"/>
      <c r="D19" s="446"/>
      <c r="E19" s="447"/>
      <c r="F19" s="447"/>
      <c r="G19" s="447"/>
      <c r="H19" s="447"/>
      <c r="I19" s="447"/>
      <c r="J19" s="447"/>
      <c r="K19" s="447"/>
      <c r="L19" s="453">
        <v>46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138</v>
      </c>
      <c r="AZ19" s="364"/>
      <c r="BA19" s="364"/>
      <c r="BB19" s="364"/>
      <c r="BC19" s="364"/>
      <c r="BD19" s="364"/>
      <c r="BE19" s="364"/>
      <c r="BF19" s="364"/>
      <c r="BG19" s="364"/>
      <c r="BH19" s="364"/>
      <c r="BI19" s="364"/>
      <c r="BJ19" s="364"/>
      <c r="BK19" s="364"/>
      <c r="BL19" s="364"/>
      <c r="BM19" s="365"/>
      <c r="BN19" s="383">
        <v>5089552</v>
      </c>
      <c r="BO19" s="384"/>
      <c r="BP19" s="384"/>
      <c r="BQ19" s="384"/>
      <c r="BR19" s="384"/>
      <c r="BS19" s="384"/>
      <c r="BT19" s="384"/>
      <c r="BU19" s="385"/>
      <c r="BV19" s="383">
        <v>5066905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139</v>
      </c>
      <c r="C20" s="446"/>
      <c r="D20" s="446"/>
      <c r="E20" s="447"/>
      <c r="F20" s="447"/>
      <c r="G20" s="447"/>
      <c r="H20" s="447"/>
      <c r="I20" s="447"/>
      <c r="J20" s="447"/>
      <c r="K20" s="447"/>
      <c r="L20" s="453">
        <v>4363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140</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141</v>
      </c>
      <c r="C22" s="415"/>
      <c r="D22" s="416"/>
      <c r="E22" s="423" t="s">
        <v>1</v>
      </c>
      <c r="F22" s="398"/>
      <c r="G22" s="398"/>
      <c r="H22" s="398"/>
      <c r="I22" s="398"/>
      <c r="J22" s="398"/>
      <c r="K22" s="399"/>
      <c r="L22" s="423" t="s">
        <v>142</v>
      </c>
      <c r="M22" s="398"/>
      <c r="N22" s="398"/>
      <c r="O22" s="398"/>
      <c r="P22" s="399"/>
      <c r="Q22" s="408" t="s">
        <v>143</v>
      </c>
      <c r="R22" s="409"/>
      <c r="S22" s="409"/>
      <c r="T22" s="409"/>
      <c r="U22" s="409"/>
      <c r="V22" s="424"/>
      <c r="W22" s="426" t="s">
        <v>144</v>
      </c>
      <c r="X22" s="415"/>
      <c r="Y22" s="416"/>
      <c r="Z22" s="423" t="s">
        <v>1</v>
      </c>
      <c r="AA22" s="398"/>
      <c r="AB22" s="398"/>
      <c r="AC22" s="398"/>
      <c r="AD22" s="398"/>
      <c r="AE22" s="398"/>
      <c r="AF22" s="398"/>
      <c r="AG22" s="399"/>
      <c r="AH22" s="397" t="s">
        <v>145</v>
      </c>
      <c r="AI22" s="398"/>
      <c r="AJ22" s="398"/>
      <c r="AK22" s="398"/>
      <c r="AL22" s="399"/>
      <c r="AM22" s="397" t="s">
        <v>146</v>
      </c>
      <c r="AN22" s="403"/>
      <c r="AO22" s="403"/>
      <c r="AP22" s="403"/>
      <c r="AQ22" s="403"/>
      <c r="AR22" s="404"/>
      <c r="AS22" s="408" t="s">
        <v>143</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147</v>
      </c>
      <c r="AZ23" s="376"/>
      <c r="BA23" s="376"/>
      <c r="BB23" s="376"/>
      <c r="BC23" s="376"/>
      <c r="BD23" s="376"/>
      <c r="BE23" s="376"/>
      <c r="BF23" s="376"/>
      <c r="BG23" s="376"/>
      <c r="BH23" s="376"/>
      <c r="BI23" s="376"/>
      <c r="BJ23" s="376"/>
      <c r="BK23" s="376"/>
      <c r="BL23" s="376"/>
      <c r="BM23" s="377"/>
      <c r="BN23" s="383">
        <v>8171632</v>
      </c>
      <c r="BO23" s="384"/>
      <c r="BP23" s="384"/>
      <c r="BQ23" s="384"/>
      <c r="BR23" s="384"/>
      <c r="BS23" s="384"/>
      <c r="BT23" s="384"/>
      <c r="BU23" s="385"/>
      <c r="BV23" s="383">
        <v>7952044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148</v>
      </c>
      <c r="F24" s="357"/>
      <c r="G24" s="357"/>
      <c r="H24" s="357"/>
      <c r="I24" s="357"/>
      <c r="J24" s="357"/>
      <c r="K24" s="358"/>
      <c r="L24" s="359">
        <v>1</v>
      </c>
      <c r="M24" s="360"/>
      <c r="N24" s="360"/>
      <c r="O24" s="360"/>
      <c r="P24" s="361"/>
      <c r="Q24" s="359">
        <v>7200</v>
      </c>
      <c r="R24" s="360"/>
      <c r="S24" s="360"/>
      <c r="T24" s="360"/>
      <c r="U24" s="360"/>
      <c r="V24" s="361"/>
      <c r="W24" s="427"/>
      <c r="X24" s="418"/>
      <c r="Y24" s="419"/>
      <c r="Z24" s="356" t="s">
        <v>149</v>
      </c>
      <c r="AA24" s="357"/>
      <c r="AB24" s="357"/>
      <c r="AC24" s="357"/>
      <c r="AD24" s="357"/>
      <c r="AE24" s="357"/>
      <c r="AF24" s="357"/>
      <c r="AG24" s="358"/>
      <c r="AH24" s="359">
        <v>107</v>
      </c>
      <c r="AI24" s="360"/>
      <c r="AJ24" s="360"/>
      <c r="AK24" s="360"/>
      <c r="AL24" s="361"/>
      <c r="AM24" s="359">
        <v>337157</v>
      </c>
      <c r="AN24" s="360"/>
      <c r="AO24" s="360"/>
      <c r="AP24" s="360"/>
      <c r="AQ24" s="360"/>
      <c r="AR24" s="361"/>
      <c r="AS24" s="359">
        <v>3151</v>
      </c>
      <c r="AT24" s="360"/>
      <c r="AU24" s="360"/>
      <c r="AV24" s="360"/>
      <c r="AW24" s="360"/>
      <c r="AX24" s="362"/>
      <c r="AY24" s="350" t="s">
        <v>150</v>
      </c>
      <c r="AZ24" s="351"/>
      <c r="BA24" s="351"/>
      <c r="BB24" s="351"/>
      <c r="BC24" s="351"/>
      <c r="BD24" s="351"/>
      <c r="BE24" s="351"/>
      <c r="BF24" s="351"/>
      <c r="BG24" s="351"/>
      <c r="BH24" s="351"/>
      <c r="BI24" s="351"/>
      <c r="BJ24" s="351"/>
      <c r="BK24" s="351"/>
      <c r="BL24" s="351"/>
      <c r="BM24" s="352"/>
      <c r="BN24" s="383">
        <v>6907116</v>
      </c>
      <c r="BO24" s="384"/>
      <c r="BP24" s="384"/>
      <c r="BQ24" s="384"/>
      <c r="BR24" s="384"/>
      <c r="BS24" s="384"/>
      <c r="BT24" s="384"/>
      <c r="BU24" s="385"/>
      <c r="BV24" s="383">
        <v>6610911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151</v>
      </c>
      <c r="F25" s="357"/>
      <c r="G25" s="357"/>
      <c r="H25" s="357"/>
      <c r="I25" s="357"/>
      <c r="J25" s="357"/>
      <c r="K25" s="358"/>
      <c r="L25" s="359">
        <v>1</v>
      </c>
      <c r="M25" s="360"/>
      <c r="N25" s="360"/>
      <c r="O25" s="360"/>
      <c r="P25" s="361"/>
      <c r="Q25" s="359">
        <v>6000</v>
      </c>
      <c r="R25" s="360"/>
      <c r="S25" s="360"/>
      <c r="T25" s="360"/>
      <c r="U25" s="360"/>
      <c r="V25" s="361"/>
      <c r="W25" s="427"/>
      <c r="X25" s="418"/>
      <c r="Y25" s="419"/>
      <c r="Z25" s="356" t="s">
        <v>152</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153</v>
      </c>
      <c r="AZ25" s="376"/>
      <c r="BA25" s="376"/>
      <c r="BB25" s="376"/>
      <c r="BC25" s="376"/>
      <c r="BD25" s="376"/>
      <c r="BE25" s="376"/>
      <c r="BF25" s="376"/>
      <c r="BG25" s="376"/>
      <c r="BH25" s="376"/>
      <c r="BI25" s="376"/>
      <c r="BJ25" s="376"/>
      <c r="BK25" s="376"/>
      <c r="BL25" s="376"/>
      <c r="BM25" s="377"/>
      <c r="BN25" s="378">
        <v>1242051</v>
      </c>
      <c r="BO25" s="379"/>
      <c r="BP25" s="379"/>
      <c r="BQ25" s="379"/>
      <c r="BR25" s="379"/>
      <c r="BS25" s="379"/>
      <c r="BT25" s="379"/>
      <c r="BU25" s="380"/>
      <c r="BV25" s="378">
        <v>2104039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154</v>
      </c>
      <c r="F26" s="357"/>
      <c r="G26" s="357"/>
      <c r="H26" s="357"/>
      <c r="I26" s="357"/>
      <c r="J26" s="357"/>
      <c r="K26" s="358"/>
      <c r="L26" s="359">
        <v>1</v>
      </c>
      <c r="M26" s="360"/>
      <c r="N26" s="360"/>
      <c r="O26" s="360"/>
      <c r="P26" s="361"/>
      <c r="Q26" s="359">
        <v>5550</v>
      </c>
      <c r="R26" s="360"/>
      <c r="S26" s="360"/>
      <c r="T26" s="360"/>
      <c r="U26" s="360"/>
      <c r="V26" s="361"/>
      <c r="W26" s="427"/>
      <c r="X26" s="418"/>
      <c r="Y26" s="419"/>
      <c r="Z26" s="356" t="s">
        <v>155</v>
      </c>
      <c r="AA26" s="395"/>
      <c r="AB26" s="395"/>
      <c r="AC26" s="395"/>
      <c r="AD26" s="395"/>
      <c r="AE26" s="395"/>
      <c r="AF26" s="395"/>
      <c r="AG26" s="396"/>
      <c r="AH26" s="359" t="s">
        <v>117</v>
      </c>
      <c r="AI26" s="360"/>
      <c r="AJ26" s="360"/>
      <c r="AK26" s="360"/>
      <c r="AL26" s="361"/>
      <c r="AM26" s="359" t="s">
        <v>117</v>
      </c>
      <c r="AN26" s="360"/>
      <c r="AO26" s="360"/>
      <c r="AP26" s="360"/>
      <c r="AQ26" s="360"/>
      <c r="AR26" s="361"/>
      <c r="AS26" s="359" t="s">
        <v>117</v>
      </c>
      <c r="AT26" s="360"/>
      <c r="AU26" s="360"/>
      <c r="AV26" s="360"/>
      <c r="AW26" s="360"/>
      <c r="AX26" s="362"/>
      <c r="AY26" s="392" t="s">
        <v>156</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157</v>
      </c>
      <c r="F27" s="357"/>
      <c r="G27" s="357"/>
      <c r="H27" s="357"/>
      <c r="I27" s="357"/>
      <c r="J27" s="357"/>
      <c r="K27" s="358"/>
      <c r="L27" s="359">
        <v>1</v>
      </c>
      <c r="M27" s="360"/>
      <c r="N27" s="360"/>
      <c r="O27" s="360"/>
      <c r="P27" s="361"/>
      <c r="Q27" s="359">
        <v>2750</v>
      </c>
      <c r="R27" s="360"/>
      <c r="S27" s="360"/>
      <c r="T27" s="360"/>
      <c r="U27" s="360"/>
      <c r="V27" s="361"/>
      <c r="W27" s="427"/>
      <c r="X27" s="418"/>
      <c r="Y27" s="419"/>
      <c r="Z27" s="356" t="s">
        <v>158</v>
      </c>
      <c r="AA27" s="357"/>
      <c r="AB27" s="357"/>
      <c r="AC27" s="357"/>
      <c r="AD27" s="357"/>
      <c r="AE27" s="357"/>
      <c r="AF27" s="357"/>
      <c r="AG27" s="358"/>
      <c r="AH27" s="359" t="s">
        <v>117</v>
      </c>
      <c r="AI27" s="360"/>
      <c r="AJ27" s="360"/>
      <c r="AK27" s="360"/>
      <c r="AL27" s="361"/>
      <c r="AM27" s="359" t="s">
        <v>117</v>
      </c>
      <c r="AN27" s="360"/>
      <c r="AO27" s="360"/>
      <c r="AP27" s="360"/>
      <c r="AQ27" s="360"/>
      <c r="AR27" s="361"/>
      <c r="AS27" s="359" t="s">
        <v>117</v>
      </c>
      <c r="AT27" s="360"/>
      <c r="AU27" s="360"/>
      <c r="AV27" s="360"/>
      <c r="AW27" s="360"/>
      <c r="AX27" s="362"/>
      <c r="AY27" s="389" t="s">
        <v>159</v>
      </c>
      <c r="AZ27" s="390"/>
      <c r="BA27" s="390"/>
      <c r="BB27" s="390"/>
      <c r="BC27" s="390"/>
      <c r="BD27" s="390"/>
      <c r="BE27" s="390"/>
      <c r="BF27" s="390"/>
      <c r="BG27" s="390"/>
      <c r="BH27" s="390"/>
      <c r="BI27" s="390"/>
      <c r="BJ27" s="390"/>
      <c r="BK27" s="390"/>
      <c r="BL27" s="390"/>
      <c r="BM27" s="391"/>
      <c r="BN27" s="386" t="s">
        <v>117</v>
      </c>
      <c r="BO27" s="387"/>
      <c r="BP27" s="387"/>
      <c r="BQ27" s="387"/>
      <c r="BR27" s="387"/>
      <c r="BS27" s="387"/>
      <c r="BT27" s="387"/>
      <c r="BU27" s="388"/>
      <c r="BV27" s="386" t="s">
        <v>117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160</v>
      </c>
      <c r="F28" s="357"/>
      <c r="G28" s="357"/>
      <c r="H28" s="357"/>
      <c r="I28" s="357"/>
      <c r="J28" s="357"/>
      <c r="K28" s="358"/>
      <c r="L28" s="359">
        <v>1</v>
      </c>
      <c r="M28" s="360"/>
      <c r="N28" s="360"/>
      <c r="O28" s="360"/>
      <c r="P28" s="361"/>
      <c r="Q28" s="359">
        <v>2050</v>
      </c>
      <c r="R28" s="360"/>
      <c r="S28" s="360"/>
      <c r="T28" s="360"/>
      <c r="U28" s="360"/>
      <c r="V28" s="361"/>
      <c r="W28" s="427"/>
      <c r="X28" s="418"/>
      <c r="Y28" s="419"/>
      <c r="Z28" s="356" t="s">
        <v>161</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162</v>
      </c>
      <c r="AZ28" s="367"/>
      <c r="BA28" s="367"/>
      <c r="BB28" s="368"/>
      <c r="BC28" s="375" t="s">
        <v>163</v>
      </c>
      <c r="BD28" s="376"/>
      <c r="BE28" s="376"/>
      <c r="BF28" s="376"/>
      <c r="BG28" s="376"/>
      <c r="BH28" s="376"/>
      <c r="BI28" s="376"/>
      <c r="BJ28" s="376"/>
      <c r="BK28" s="376"/>
      <c r="BL28" s="376"/>
      <c r="BM28" s="377"/>
      <c r="BN28" s="378">
        <v>524040</v>
      </c>
      <c r="BO28" s="379"/>
      <c r="BP28" s="379"/>
      <c r="BQ28" s="379"/>
      <c r="BR28" s="379"/>
      <c r="BS28" s="379"/>
      <c r="BT28" s="379"/>
      <c r="BU28" s="380"/>
      <c r="BV28" s="378">
        <v>523868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164</v>
      </c>
      <c r="F29" s="357"/>
      <c r="G29" s="357"/>
      <c r="H29" s="357"/>
      <c r="I29" s="357"/>
      <c r="J29" s="357"/>
      <c r="K29" s="358"/>
      <c r="L29" s="359">
        <v>12</v>
      </c>
      <c r="M29" s="360"/>
      <c r="N29" s="360"/>
      <c r="O29" s="360"/>
      <c r="P29" s="361"/>
      <c r="Q29" s="359">
        <v>1700</v>
      </c>
      <c r="R29" s="360"/>
      <c r="S29" s="360"/>
      <c r="T29" s="360"/>
      <c r="U29" s="360"/>
      <c r="V29" s="361"/>
      <c r="W29" s="428"/>
      <c r="X29" s="429"/>
      <c r="Y29" s="430"/>
      <c r="Z29" s="356" t="s">
        <v>165</v>
      </c>
      <c r="AA29" s="357"/>
      <c r="AB29" s="357"/>
      <c r="AC29" s="357"/>
      <c r="AD29" s="357"/>
      <c r="AE29" s="357"/>
      <c r="AF29" s="357"/>
      <c r="AG29" s="358"/>
      <c r="AH29" s="359">
        <v>107</v>
      </c>
      <c r="AI29" s="360"/>
      <c r="AJ29" s="360"/>
      <c r="AK29" s="360"/>
      <c r="AL29" s="361"/>
      <c r="AM29" s="359">
        <v>337157</v>
      </c>
      <c r="AN29" s="360"/>
      <c r="AO29" s="360"/>
      <c r="AP29" s="360"/>
      <c r="AQ29" s="360"/>
      <c r="AR29" s="361"/>
      <c r="AS29" s="359">
        <v>3151</v>
      </c>
      <c r="AT29" s="360"/>
      <c r="AU29" s="360"/>
      <c r="AV29" s="360"/>
      <c r="AW29" s="360"/>
      <c r="AX29" s="362"/>
      <c r="AY29" s="369"/>
      <c r="AZ29" s="370"/>
      <c r="BA29" s="370"/>
      <c r="BB29" s="371"/>
      <c r="BC29" s="363" t="s">
        <v>166</v>
      </c>
      <c r="BD29" s="364"/>
      <c r="BE29" s="364"/>
      <c r="BF29" s="364"/>
      <c r="BG29" s="364"/>
      <c r="BH29" s="364"/>
      <c r="BI29" s="364"/>
      <c r="BJ29" s="364"/>
      <c r="BK29" s="364"/>
      <c r="BL29" s="364"/>
      <c r="BM29" s="365"/>
      <c r="BN29" s="383">
        <v>207065</v>
      </c>
      <c r="BO29" s="384"/>
      <c r="BP29" s="384"/>
      <c r="BQ29" s="384"/>
      <c r="BR29" s="384"/>
      <c r="BS29" s="384"/>
      <c r="BT29" s="384"/>
      <c r="BU29" s="385"/>
      <c r="BV29" s="383">
        <v>206982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167</v>
      </c>
      <c r="X30" s="438"/>
      <c r="Y30" s="438"/>
      <c r="Z30" s="438"/>
      <c r="AA30" s="438"/>
      <c r="AB30" s="438"/>
      <c r="AC30" s="438"/>
      <c r="AD30" s="438"/>
      <c r="AE30" s="438"/>
      <c r="AF30" s="438"/>
      <c r="AG30" s="439"/>
      <c r="AH30" s="347">
        <v>99.4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168</v>
      </c>
      <c r="BD30" s="351"/>
      <c r="BE30" s="351"/>
      <c r="BF30" s="351"/>
      <c r="BG30" s="351"/>
      <c r="BH30" s="351"/>
      <c r="BI30" s="351"/>
      <c r="BJ30" s="351"/>
      <c r="BK30" s="351"/>
      <c r="BL30" s="351"/>
      <c r="BM30" s="352"/>
      <c r="BN30" s="386">
        <v>1548712</v>
      </c>
      <c r="BO30" s="387"/>
      <c r="BP30" s="387"/>
      <c r="BQ30" s="387"/>
      <c r="BR30" s="387"/>
      <c r="BS30" s="387"/>
      <c r="BT30" s="387"/>
      <c r="BU30" s="388"/>
      <c r="BV30" s="386">
        <v>1464566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175</v>
      </c>
      <c r="D33" s="346"/>
      <c r="E33" s="345" t="s">
        <v>176</v>
      </c>
      <c r="F33" s="345"/>
      <c r="G33" s="345"/>
      <c r="H33" s="345"/>
      <c r="I33" s="345"/>
      <c r="J33" s="345"/>
      <c r="K33" s="345"/>
      <c r="L33" s="345"/>
      <c r="M33" s="345"/>
      <c r="N33" s="345"/>
      <c r="O33" s="345"/>
      <c r="P33" s="345"/>
      <c r="Q33" s="345"/>
      <c r="R33" s="345"/>
      <c r="S33" s="345"/>
      <c r="T33" s="167"/>
      <c r="U33" s="346" t="s">
        <v>175</v>
      </c>
      <c r="V33" s="346"/>
      <c r="W33" s="345" t="s">
        <v>176</v>
      </c>
      <c r="X33" s="345"/>
      <c r="Y33" s="345"/>
      <c r="Z33" s="345"/>
      <c r="AA33" s="345"/>
      <c r="AB33" s="345"/>
      <c r="AC33" s="345"/>
      <c r="AD33" s="345"/>
      <c r="AE33" s="345"/>
      <c r="AF33" s="345"/>
      <c r="AG33" s="345"/>
      <c r="AH33" s="345"/>
      <c r="AI33" s="345"/>
      <c r="AJ33" s="345"/>
      <c r="AK33" s="345"/>
      <c r="AL33" s="167"/>
      <c r="AM33" s="346" t="s">
        <v>175</v>
      </c>
      <c r="AN33" s="346"/>
      <c r="AO33" s="345" t="s">
        <v>176</v>
      </c>
      <c r="AP33" s="345"/>
      <c r="AQ33" s="345"/>
      <c r="AR33" s="345"/>
      <c r="AS33" s="345"/>
      <c r="AT33" s="345"/>
      <c r="AU33" s="345"/>
      <c r="AV33" s="345"/>
      <c r="AW33" s="345"/>
      <c r="AX33" s="345"/>
      <c r="AY33" s="345"/>
      <c r="AZ33" s="345"/>
      <c r="BA33" s="345"/>
      <c r="BB33" s="345"/>
      <c r="BC33" s="345"/>
      <c r="BD33" s="168"/>
      <c r="BE33" s="345" t="s">
        <v>177</v>
      </c>
      <c r="BF33" s="345"/>
      <c r="BG33" s="345" t="s">
        <v>178</v>
      </c>
      <c r="BH33" s="345"/>
      <c r="BI33" s="345"/>
      <c r="BJ33" s="345"/>
      <c r="BK33" s="345"/>
      <c r="BL33" s="345"/>
      <c r="BM33" s="345"/>
      <c r="BN33" s="345"/>
      <c r="BO33" s="345"/>
      <c r="BP33" s="345"/>
      <c r="BQ33" s="345"/>
      <c r="BR33" s="345"/>
      <c r="BS33" s="345"/>
      <c r="BT33" s="345"/>
      <c r="BU33" s="345"/>
      <c r="BV33" s="168"/>
      <c r="BW33" s="346" t="s">
        <v>177</v>
      </c>
      <c r="BX33" s="346"/>
      <c r="BY33" s="345" t="s">
        <v>179</v>
      </c>
      <c r="BZ33" s="345"/>
      <c r="CA33" s="345"/>
      <c r="CB33" s="345"/>
      <c r="CC33" s="345"/>
      <c r="CD33" s="345"/>
      <c r="CE33" s="345"/>
      <c r="CF33" s="345"/>
      <c r="CG33" s="345"/>
      <c r="CH33" s="345"/>
      <c r="CI33" s="345"/>
      <c r="CJ33" s="345"/>
      <c r="CK33" s="345"/>
      <c r="CL33" s="345"/>
      <c r="CM33" s="345"/>
      <c r="CN33" s="167"/>
      <c r="CO33" s="346" t="s">
        <v>175</v>
      </c>
      <c r="CP33" s="346"/>
      <c r="CQ33" s="345" t="s">
        <v>180</v>
      </c>
      <c r="CR33" s="345"/>
      <c r="CS33" s="345"/>
      <c r="CT33" s="345"/>
      <c r="CU33" s="345"/>
      <c r="CV33" s="345"/>
      <c r="CW33" s="345"/>
      <c r="CX33" s="345"/>
      <c r="CY33" s="345"/>
      <c r="CZ33" s="345"/>
      <c r="DA33" s="345"/>
      <c r="DB33" s="345"/>
      <c r="DC33" s="345"/>
      <c r="DD33" s="345"/>
      <c r="DE33" s="345"/>
      <c r="DF33" s="167"/>
      <c r="DG33" s="345" t="s">
        <v>181</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病院事業会計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t="str">
        <f>IF(BY34="","",MAX(C34:D43,U34:V43,AM34:AN43,BE34:BF43)+1)</f>
        <v/>
      </c>
      <c r="BX34" s="343"/>
      <c r="BY34" s="342" t="str">
        <f>IF('各会計、関係団体の財政状況及び健全化判断比率'!B68="","",'各会計、関係団体の財政状況及び健全化判断比率'!B68)</f>
        <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水道事業会計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公共下水道事業特別会計</v>
      </c>
      <c r="BH35" s="342"/>
      <c r="BI35" s="342"/>
      <c r="BJ35" s="342"/>
      <c r="BK35" s="342"/>
      <c r="BL35" s="342"/>
      <c r="BM35" s="342"/>
      <c r="BN35" s="342"/>
      <c r="BO35" s="342"/>
      <c r="BP35" s="342"/>
      <c r="BQ35" s="342"/>
      <c r="BR35" s="342"/>
      <c r="BS35" s="342"/>
      <c r="BT35" s="342"/>
      <c r="BU35" s="342"/>
      <c r="BV35" s="165"/>
      <c r="BW35" s="343" t="str">
        <f t="shared" ref="BW35:BW43" si="2">IF(BY35="","",BW34+1)</f>
        <v/>
      </c>
      <c r="BX35" s="343"/>
      <c r="BY35" s="342" t="str">
        <f>IF('各会計、関係団体の財政状況及び健全化判断比率'!B69="","",'各会計、関係団体の財政状況及び健全化判断比率'!B69)</f>
        <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ラベンダーハイツ事業特別会計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523</v>
      </c>
      <c r="D34" s="1151"/>
      <c r="E34" s="1152"/>
      <c r="F34" s="32">
        <v>0.39</v>
      </c>
      <c r="G34" s="33">
        <v>0.39</v>
      </c>
      <c r="H34" s="33">
        <v>0.35</v>
      </c>
      <c r="I34" s="33">
        <v>0.11</v>
      </c>
      <c r="J34" s="34" t="s">
        <v>524</v>
      </c>
      <c r="K34" s="22"/>
      <c r="L34" s="22"/>
      <c r="M34" s="22"/>
      <c r="N34" s="22"/>
      <c r="O34" s="22"/>
      <c r="P34" s="22"/>
    </row>
    <row r="35" spans="1:16" ht="39" customHeight="1" x14ac:dyDescent="0.15">
      <c r="A35" s="22"/>
      <c r="B35" s="35"/>
      <c r="C35" s="1145" t="s">
        <v>525</v>
      </c>
      <c r="D35" s="1146"/>
      <c r="E35" s="1147"/>
      <c r="F35" s="36">
        <v>6.32</v>
      </c>
      <c r="G35" s="37">
        <v>7.74</v>
      </c>
      <c r="H35" s="37">
        <v>8.02</v>
      </c>
      <c r="I35" s="37">
        <v>7.73</v>
      </c>
      <c r="J35" s="38">
        <v>7.62</v>
      </c>
      <c r="K35" s="22"/>
      <c r="L35" s="22"/>
      <c r="M35" s="22"/>
      <c r="N35" s="22"/>
      <c r="O35" s="22"/>
      <c r="P35" s="22"/>
    </row>
    <row r="36" spans="1:16" ht="39" customHeight="1" x14ac:dyDescent="0.15">
      <c r="A36" s="22"/>
      <c r="B36" s="35"/>
      <c r="C36" s="1145" t="s">
        <v>526</v>
      </c>
      <c r="D36" s="1146"/>
      <c r="E36" s="1147"/>
      <c r="F36" s="36">
        <v>5.13</v>
      </c>
      <c r="G36" s="37">
        <v>5.49</v>
      </c>
      <c r="H36" s="37">
        <v>5.89</v>
      </c>
      <c r="I36" s="37">
        <v>6.41</v>
      </c>
      <c r="J36" s="38">
        <v>6.76</v>
      </c>
      <c r="K36" s="22"/>
      <c r="L36" s="22"/>
      <c r="M36" s="22"/>
      <c r="N36" s="22"/>
      <c r="O36" s="22"/>
      <c r="P36" s="22"/>
    </row>
    <row r="37" spans="1:16" ht="39" customHeight="1" x14ac:dyDescent="0.15">
      <c r="A37" s="22"/>
      <c r="B37" s="35"/>
      <c r="C37" s="1145" t="s">
        <v>527</v>
      </c>
      <c r="D37" s="1146"/>
      <c r="E37" s="1147"/>
      <c r="F37" s="36">
        <v>2.0299999999999998</v>
      </c>
      <c r="G37" s="37">
        <v>2.09</v>
      </c>
      <c r="H37" s="37">
        <v>2.98</v>
      </c>
      <c r="I37" s="37">
        <v>6.02</v>
      </c>
      <c r="J37" s="38">
        <v>6.67</v>
      </c>
      <c r="K37" s="22"/>
      <c r="L37" s="22"/>
      <c r="M37" s="22"/>
      <c r="N37" s="22"/>
      <c r="O37" s="22"/>
      <c r="P37" s="22"/>
    </row>
    <row r="38" spans="1:16" ht="39" customHeight="1" x14ac:dyDescent="0.15">
      <c r="A38" s="22"/>
      <c r="B38" s="35"/>
      <c r="C38" s="1145" t="s">
        <v>528</v>
      </c>
      <c r="D38" s="1146"/>
      <c r="E38" s="1147"/>
      <c r="F38" s="36">
        <v>0.53</v>
      </c>
      <c r="G38" s="37">
        <v>0.2</v>
      </c>
      <c r="H38" s="37">
        <v>0.35</v>
      </c>
      <c r="I38" s="37">
        <v>0.4</v>
      </c>
      <c r="J38" s="38">
        <v>0.54</v>
      </c>
      <c r="K38" s="22"/>
      <c r="L38" s="22"/>
      <c r="M38" s="22"/>
      <c r="N38" s="22"/>
      <c r="O38" s="22"/>
      <c r="P38" s="22"/>
    </row>
    <row r="39" spans="1:16" ht="39" customHeight="1" x14ac:dyDescent="0.15">
      <c r="A39" s="22"/>
      <c r="B39" s="35"/>
      <c r="C39" s="1145" t="s">
        <v>529</v>
      </c>
      <c r="D39" s="1146"/>
      <c r="E39" s="1147"/>
      <c r="F39" s="36">
        <v>1.87</v>
      </c>
      <c r="G39" s="37">
        <v>1.1399999999999999</v>
      </c>
      <c r="H39" s="37">
        <v>0.02</v>
      </c>
      <c r="I39" s="37">
        <v>0.26</v>
      </c>
      <c r="J39" s="38">
        <v>0.48</v>
      </c>
      <c r="K39" s="22"/>
      <c r="L39" s="22"/>
      <c r="M39" s="22"/>
      <c r="N39" s="22"/>
      <c r="O39" s="22"/>
      <c r="P39" s="22"/>
    </row>
    <row r="40" spans="1:16" ht="39" customHeight="1" x14ac:dyDescent="0.15">
      <c r="A40" s="22"/>
      <c r="B40" s="35"/>
      <c r="C40" s="1145" t="s">
        <v>530</v>
      </c>
      <c r="D40" s="1146"/>
      <c r="E40" s="1147"/>
      <c r="F40" s="36">
        <v>0.05</v>
      </c>
      <c r="G40" s="37">
        <v>0.03</v>
      </c>
      <c r="H40" s="37">
        <v>0.03</v>
      </c>
      <c r="I40" s="37">
        <v>0.04</v>
      </c>
      <c r="J40" s="38">
        <v>7.0000000000000007E-2</v>
      </c>
      <c r="K40" s="22"/>
      <c r="L40" s="22"/>
      <c r="M40" s="22"/>
      <c r="N40" s="22"/>
      <c r="O40" s="22"/>
      <c r="P40" s="22"/>
    </row>
    <row r="41" spans="1:16" ht="39" customHeight="1" x14ac:dyDescent="0.15">
      <c r="A41" s="22"/>
      <c r="B41" s="35"/>
      <c r="C41" s="1145" t="s">
        <v>531</v>
      </c>
      <c r="D41" s="1146"/>
      <c r="E41" s="1147"/>
      <c r="F41" s="36">
        <v>0</v>
      </c>
      <c r="G41" s="37">
        <v>0.03</v>
      </c>
      <c r="H41" s="37">
        <v>0.01</v>
      </c>
      <c r="I41" s="37">
        <v>0.01</v>
      </c>
      <c r="J41" s="38">
        <v>0.01</v>
      </c>
      <c r="K41" s="22"/>
      <c r="L41" s="22"/>
      <c r="M41" s="22"/>
      <c r="N41" s="22"/>
      <c r="O41" s="22"/>
      <c r="P41" s="22"/>
    </row>
    <row r="42" spans="1:16" ht="39" customHeight="1" x14ac:dyDescent="0.15">
      <c r="A42" s="22"/>
      <c r="B42" s="39"/>
      <c r="C42" s="1145" t="s">
        <v>532</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533</v>
      </c>
      <c r="D43" s="1149"/>
      <c r="E43" s="1150"/>
      <c r="F43" s="41">
        <v>0</v>
      </c>
      <c r="G43" s="42">
        <v>0</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939</v>
      </c>
      <c r="L45" s="60">
        <v>932</v>
      </c>
      <c r="M45" s="60">
        <v>894</v>
      </c>
      <c r="N45" s="60">
        <v>755</v>
      </c>
      <c r="O45" s="61">
        <v>751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15</v>
      </c>
      <c r="F48" s="1155"/>
      <c r="G48" s="1155"/>
      <c r="H48" s="1155"/>
      <c r="I48" s="1155"/>
      <c r="J48" s="1156"/>
      <c r="K48" s="63">
        <v>141</v>
      </c>
      <c r="L48" s="64">
        <v>151</v>
      </c>
      <c r="M48" s="64">
        <v>161</v>
      </c>
      <c r="N48" s="64">
        <v>169</v>
      </c>
      <c r="O48" s="65">
        <v>163</v>
      </c>
      <c r="P48" s="48"/>
      <c r="Q48" s="48"/>
      <c r="R48" s="48"/>
      <c r="S48" s="48"/>
      <c r="T48" s="48"/>
      <c r="U48" s="48"/>
    </row>
    <row r="49" spans="1:21" ht="30.75" customHeight="1" x14ac:dyDescent="0.15">
      <c r="A49" s="48"/>
      <c r="B49" s="1163"/>
      <c r="C49" s="1164"/>
      <c r="D49" s="62"/>
      <c r="E49" s="1155" t="s">
        <v>16</v>
      </c>
      <c r="F49" s="1155"/>
      <c r="G49" s="1155"/>
      <c r="H49" s="1155"/>
      <c r="I49" s="1155"/>
      <c r="J49" s="1156"/>
      <c r="K49" s="63">
        <v>65</v>
      </c>
      <c r="L49" s="64">
        <v>64</v>
      </c>
      <c r="M49" s="64">
        <v>63</v>
      </c>
      <c r="N49" s="64">
        <v>57</v>
      </c>
      <c r="O49" s="65">
        <v>54</v>
      </c>
      <c r="P49" s="48"/>
      <c r="Q49" s="48"/>
      <c r="R49" s="48"/>
      <c r="S49" s="48"/>
      <c r="T49" s="48"/>
      <c r="U49" s="48"/>
    </row>
    <row r="50" spans="1:21" ht="30.75" customHeight="1" x14ac:dyDescent="0.15">
      <c r="A50" s="48"/>
      <c r="B50" s="1163"/>
      <c r="C50" s="1164"/>
      <c r="D50" s="62"/>
      <c r="E50" s="1155" t="s">
        <v>17</v>
      </c>
      <c r="F50" s="1155"/>
      <c r="G50" s="1155"/>
      <c r="H50" s="1155"/>
      <c r="I50" s="1155"/>
      <c r="J50" s="1156"/>
      <c r="K50" s="63">
        <v>133</v>
      </c>
      <c r="L50" s="64">
        <v>131</v>
      </c>
      <c r="M50" s="64">
        <v>168</v>
      </c>
      <c r="N50" s="64">
        <v>125</v>
      </c>
      <c r="O50" s="65">
        <v>124</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476</v>
      </c>
      <c r="L51" s="64" t="s">
        <v>476</v>
      </c>
      <c r="M51" s="64" t="s">
        <v>476</v>
      </c>
      <c r="N51" s="64">
        <v>0</v>
      </c>
      <c r="O51" s="65" t="s">
        <v>476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681</v>
      </c>
      <c r="L52" s="64">
        <v>701</v>
      </c>
      <c r="M52" s="64">
        <v>689</v>
      </c>
      <c r="N52" s="64">
        <v>705</v>
      </c>
      <c r="O52" s="65">
        <v>690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597</v>
      </c>
      <c r="L53" s="69">
        <v>577</v>
      </c>
      <c r="M53" s="69">
        <v>597</v>
      </c>
      <c r="N53" s="69">
        <v>401</v>
      </c>
      <c r="O53" s="70">
        <v>402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1" t="s">
        <v>24</v>
      </c>
      <c r="C41" s="1182"/>
      <c r="D41" s="81"/>
      <c r="E41" s="1183" t="s">
        <v>25</v>
      </c>
      <c r="F41" s="1183"/>
      <c r="G41" s="1183"/>
      <c r="H41" s="1184"/>
      <c r="I41" s="82">
        <v>7464</v>
      </c>
      <c r="J41" s="83">
        <v>7200</v>
      </c>
      <c r="K41" s="83">
        <v>7194</v>
      </c>
      <c r="L41" s="83">
        <v>7952</v>
      </c>
      <c r="M41" s="84">
        <v>8172</v>
      </c>
    </row>
    <row r="42" spans="2:13" ht="27.75" customHeight="1" x14ac:dyDescent="0.15">
      <c r="B42" s="1171"/>
      <c r="C42" s="1172"/>
      <c r="D42" s="85"/>
      <c r="E42" s="1175" t="s">
        <v>26</v>
      </c>
      <c r="F42" s="1175"/>
      <c r="G42" s="1175"/>
      <c r="H42" s="1176"/>
      <c r="I42" s="86">
        <v>789</v>
      </c>
      <c r="J42" s="87">
        <v>659</v>
      </c>
      <c r="K42" s="87">
        <v>491</v>
      </c>
      <c r="L42" s="87">
        <v>365</v>
      </c>
      <c r="M42" s="88">
        <v>241</v>
      </c>
    </row>
    <row r="43" spans="2:13" ht="27.75" customHeight="1" x14ac:dyDescent="0.15">
      <c r="B43" s="1171"/>
      <c r="C43" s="1172"/>
      <c r="D43" s="85"/>
      <c r="E43" s="1175" t="s">
        <v>27</v>
      </c>
      <c r="F43" s="1175"/>
      <c r="G43" s="1175"/>
      <c r="H43" s="1176"/>
      <c r="I43" s="86">
        <v>2316</v>
      </c>
      <c r="J43" s="87">
        <v>2353</v>
      </c>
      <c r="K43" s="87">
        <v>2345</v>
      </c>
      <c r="L43" s="87">
        <v>2350</v>
      </c>
      <c r="M43" s="88">
        <v>2237</v>
      </c>
    </row>
    <row r="44" spans="2:13" ht="27.75" customHeight="1" x14ac:dyDescent="0.15">
      <c r="B44" s="1171"/>
      <c r="C44" s="1172"/>
      <c r="D44" s="85"/>
      <c r="E44" s="1175" t="s">
        <v>28</v>
      </c>
      <c r="F44" s="1175"/>
      <c r="G44" s="1175"/>
      <c r="H44" s="1176"/>
      <c r="I44" s="86">
        <v>302</v>
      </c>
      <c r="J44" s="87">
        <v>243</v>
      </c>
      <c r="K44" s="87">
        <v>187</v>
      </c>
      <c r="L44" s="87">
        <v>200</v>
      </c>
      <c r="M44" s="88">
        <v>150</v>
      </c>
    </row>
    <row r="45" spans="2:13" ht="27.75" customHeight="1" x14ac:dyDescent="0.15">
      <c r="B45" s="1171"/>
      <c r="C45" s="1172"/>
      <c r="D45" s="85"/>
      <c r="E45" s="1175" t="s">
        <v>29</v>
      </c>
      <c r="F45" s="1175"/>
      <c r="G45" s="1175"/>
      <c r="H45" s="1176"/>
      <c r="I45" s="86">
        <v>1382</v>
      </c>
      <c r="J45" s="87">
        <v>1336</v>
      </c>
      <c r="K45" s="87">
        <v>1246</v>
      </c>
      <c r="L45" s="87">
        <v>1129</v>
      </c>
      <c r="M45" s="88">
        <v>1060</v>
      </c>
    </row>
    <row r="46" spans="2:13" ht="27.75" customHeight="1" x14ac:dyDescent="0.15">
      <c r="B46" s="1171"/>
      <c r="C46" s="1172"/>
      <c r="D46" s="85"/>
      <c r="E46" s="1175" t="s">
        <v>30</v>
      </c>
      <c r="F46" s="1175"/>
      <c r="G46" s="1175"/>
      <c r="H46" s="1176"/>
      <c r="I46" s="86" t="s">
        <v>476</v>
      </c>
      <c r="J46" s="87" t="s">
        <v>476</v>
      </c>
      <c r="K46" s="87" t="s">
        <v>476</v>
      </c>
      <c r="L46" s="87" t="s">
        <v>476</v>
      </c>
      <c r="M46" s="88" t="s">
        <v>476</v>
      </c>
    </row>
    <row r="47" spans="2:13" ht="27.75" customHeight="1" x14ac:dyDescent="0.15">
      <c r="B47" s="1171"/>
      <c r="C47" s="1172"/>
      <c r="D47" s="85"/>
      <c r="E47" s="1175" t="s">
        <v>31</v>
      </c>
      <c r="F47" s="1175"/>
      <c r="G47" s="1175"/>
      <c r="H47" s="1176"/>
      <c r="I47" s="86" t="s">
        <v>476</v>
      </c>
      <c r="J47" s="87" t="s">
        <v>476</v>
      </c>
      <c r="K47" s="87" t="s">
        <v>476</v>
      </c>
      <c r="L47" s="87" t="s">
        <v>476</v>
      </c>
      <c r="M47" s="88" t="s">
        <v>476</v>
      </c>
    </row>
    <row r="48" spans="2:13" ht="27.75" customHeight="1" x14ac:dyDescent="0.15">
      <c r="B48" s="1173"/>
      <c r="C48" s="1174"/>
      <c r="D48" s="85"/>
      <c r="E48" s="1175" t="s">
        <v>32</v>
      </c>
      <c r="F48" s="1175"/>
      <c r="G48" s="1175"/>
      <c r="H48" s="1176"/>
      <c r="I48" s="86" t="s">
        <v>476</v>
      </c>
      <c r="J48" s="87" t="s">
        <v>476</v>
      </c>
      <c r="K48" s="87" t="s">
        <v>476</v>
      </c>
      <c r="L48" s="87" t="s">
        <v>476</v>
      </c>
      <c r="M48" s="88" t="s">
        <v>476</v>
      </c>
    </row>
    <row r="49" spans="2:13" ht="27.75" customHeight="1" x14ac:dyDescent="0.15">
      <c r="B49" s="1169" t="s">
        <v>33</v>
      </c>
      <c r="C49" s="1170"/>
      <c r="D49" s="89"/>
      <c r="E49" s="1175" t="s">
        <v>34</v>
      </c>
      <c r="F49" s="1175"/>
      <c r="G49" s="1175"/>
      <c r="H49" s="1176"/>
      <c r="I49" s="86">
        <v>2366</v>
      </c>
      <c r="J49" s="87">
        <v>2318</v>
      </c>
      <c r="K49" s="87">
        <v>2291</v>
      </c>
      <c r="L49" s="87">
        <v>2242</v>
      </c>
      <c r="M49" s="88">
        <v>2325</v>
      </c>
    </row>
    <row r="50" spans="2:13" ht="27.75" customHeight="1" x14ac:dyDescent="0.15">
      <c r="B50" s="1171"/>
      <c r="C50" s="1172"/>
      <c r="D50" s="85"/>
      <c r="E50" s="1175" t="s">
        <v>35</v>
      </c>
      <c r="F50" s="1175"/>
      <c r="G50" s="1175"/>
      <c r="H50" s="1176"/>
      <c r="I50" s="86">
        <v>808</v>
      </c>
      <c r="J50" s="87">
        <v>756</v>
      </c>
      <c r="K50" s="87">
        <v>733</v>
      </c>
      <c r="L50" s="87">
        <v>736</v>
      </c>
      <c r="M50" s="88">
        <v>874</v>
      </c>
    </row>
    <row r="51" spans="2:13" ht="27.75" customHeight="1" x14ac:dyDescent="0.15">
      <c r="B51" s="1173"/>
      <c r="C51" s="1174"/>
      <c r="D51" s="85"/>
      <c r="E51" s="1175" t="s">
        <v>36</v>
      </c>
      <c r="F51" s="1175"/>
      <c r="G51" s="1175"/>
      <c r="H51" s="1176"/>
      <c r="I51" s="86">
        <v>6447</v>
      </c>
      <c r="J51" s="87">
        <v>6373</v>
      </c>
      <c r="K51" s="87">
        <v>6348</v>
      </c>
      <c r="L51" s="87">
        <v>6551</v>
      </c>
      <c r="M51" s="88">
        <v>6493</v>
      </c>
    </row>
    <row r="52" spans="2:13" ht="27.75" customHeight="1" thickBot="1" x14ac:dyDescent="0.2">
      <c r="B52" s="1177" t="s">
        <v>37</v>
      </c>
      <c r="C52" s="1178"/>
      <c r="D52" s="90"/>
      <c r="E52" s="1179" t="s">
        <v>38</v>
      </c>
      <c r="F52" s="1179"/>
      <c r="G52" s="1179"/>
      <c r="H52" s="1180"/>
      <c r="I52" s="91">
        <v>2631</v>
      </c>
      <c r="J52" s="92">
        <v>2344</v>
      </c>
      <c r="K52" s="92">
        <v>2092</v>
      </c>
      <c r="L52" s="92">
        <v>2468</v>
      </c>
      <c r="M52" s="93">
        <v>2168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78621</v>
      </c>
      <c r="E3" s="116"/>
      <c r="F3" s="117">
        <v>70897</v>
      </c>
      <c r="G3" s="118"/>
      <c r="H3" s="119"/>
    </row>
    <row r="4" spans="1:8" x14ac:dyDescent="0.15">
      <c r="A4" s="120"/>
      <c r="B4" s="121"/>
      <c r="C4" s="122"/>
      <c r="D4" s="123">
        <v>52634</v>
      </c>
      <c r="E4" s="124"/>
      <c r="F4" s="125">
        <v>39878</v>
      </c>
      <c r="G4" s="126"/>
      <c r="H4" s="127"/>
    </row>
    <row r="5" spans="1:8" x14ac:dyDescent="0.15">
      <c r="A5" s="108" t="s">
        <v>510</v>
      </c>
      <c r="B5" s="113"/>
      <c r="C5" s="114"/>
      <c r="D5" s="115">
        <v>85973</v>
      </c>
      <c r="E5" s="116"/>
      <c r="F5" s="117">
        <v>66496</v>
      </c>
      <c r="G5" s="118"/>
      <c r="H5" s="119"/>
    </row>
    <row r="6" spans="1:8" x14ac:dyDescent="0.15">
      <c r="A6" s="120"/>
      <c r="B6" s="121"/>
      <c r="C6" s="122"/>
      <c r="D6" s="123">
        <v>49879</v>
      </c>
      <c r="E6" s="124"/>
      <c r="F6" s="125">
        <v>36530</v>
      </c>
      <c r="G6" s="126"/>
      <c r="H6" s="127"/>
    </row>
    <row r="7" spans="1:8" x14ac:dyDescent="0.15">
      <c r="A7" s="108" t="s">
        <v>511</v>
      </c>
      <c r="B7" s="113"/>
      <c r="C7" s="114"/>
      <c r="D7" s="115">
        <v>159373</v>
      </c>
      <c r="E7" s="116"/>
      <c r="F7" s="117">
        <v>82748</v>
      </c>
      <c r="G7" s="118"/>
      <c r="H7" s="119"/>
    </row>
    <row r="8" spans="1:8" x14ac:dyDescent="0.15">
      <c r="A8" s="120"/>
      <c r="B8" s="121"/>
      <c r="C8" s="122"/>
      <c r="D8" s="123">
        <v>50309</v>
      </c>
      <c r="E8" s="124"/>
      <c r="F8" s="125">
        <v>44732</v>
      </c>
      <c r="G8" s="126"/>
      <c r="H8" s="127"/>
    </row>
    <row r="9" spans="1:8" x14ac:dyDescent="0.15">
      <c r="A9" s="108" t="s">
        <v>512</v>
      </c>
      <c r="B9" s="113"/>
      <c r="C9" s="114"/>
      <c r="D9" s="115">
        <v>282131</v>
      </c>
      <c r="E9" s="116"/>
      <c r="F9" s="117">
        <v>91837</v>
      </c>
      <c r="G9" s="118"/>
      <c r="H9" s="119"/>
    </row>
    <row r="10" spans="1:8" x14ac:dyDescent="0.15">
      <c r="A10" s="120"/>
      <c r="B10" s="121"/>
      <c r="C10" s="122"/>
      <c r="D10" s="123">
        <v>144806</v>
      </c>
      <c r="E10" s="124"/>
      <c r="F10" s="125">
        <v>54439</v>
      </c>
      <c r="G10" s="126"/>
      <c r="H10" s="127"/>
    </row>
    <row r="11" spans="1:8" x14ac:dyDescent="0.15">
      <c r="A11" s="108" t="s">
        <v>513</v>
      </c>
      <c r="B11" s="113"/>
      <c r="C11" s="114"/>
      <c r="D11" s="115">
        <v>182791</v>
      </c>
      <c r="E11" s="116"/>
      <c r="F11" s="117">
        <v>75972</v>
      </c>
      <c r="G11" s="118"/>
      <c r="H11" s="119"/>
    </row>
    <row r="12" spans="1:8" x14ac:dyDescent="0.15">
      <c r="A12" s="120"/>
      <c r="B12" s="121"/>
      <c r="C12" s="128"/>
      <c r="D12" s="123">
        <v>47415</v>
      </c>
      <c r="E12" s="124"/>
      <c r="F12" s="125">
        <v>40712</v>
      </c>
      <c r="G12" s="126"/>
      <c r="H12" s="127"/>
    </row>
    <row r="13" spans="1:8" x14ac:dyDescent="0.15">
      <c r="A13" s="108"/>
      <c r="B13" s="113"/>
      <c r="C13" s="129"/>
      <c r="D13" s="130">
        <v>157778</v>
      </c>
      <c r="E13" s="131"/>
      <c r="F13" s="132">
        <v>77590</v>
      </c>
      <c r="G13" s="133"/>
      <c r="H13" s="119"/>
    </row>
    <row r="14" spans="1:8" x14ac:dyDescent="0.15">
      <c r="A14" s="120"/>
      <c r="B14" s="121"/>
      <c r="C14" s="122"/>
      <c r="D14" s="123">
        <v>69009</v>
      </c>
      <c r="E14" s="124"/>
      <c r="F14" s="125">
        <v>43258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2.04</v>
      </c>
      <c r="C19" s="134">
        <f>ROUND(VALUE(SUBSTITUTE(実質収支比率等に係る経年分析!G$48,"▲","-")),2)</f>
        <v>2.09</v>
      </c>
      <c r="D19" s="134">
        <f>ROUND(VALUE(SUBSTITUTE(実質収支比率等に係る経年分析!H$48,"▲","-")),2)</f>
        <v>2.98</v>
      </c>
      <c r="E19" s="134">
        <f>ROUND(VALUE(SUBSTITUTE(実質収支比率等に係る経年分析!I$48,"▲","-")),2)</f>
        <v>6.03</v>
      </c>
      <c r="F19" s="134">
        <f>ROUND(VALUE(SUBSTITUTE(実質収支比率等に係る経年分析!J$48,"▲","-")),2)</f>
        <v>6.68</v>
      </c>
    </row>
    <row r="20" spans="1:11" x14ac:dyDescent="0.15">
      <c r="A20" s="134" t="s">
        <v>43</v>
      </c>
      <c r="B20" s="134">
        <f>ROUND(VALUE(SUBSTITUTE(実質収支比率等に係る経年分析!F$47,"▲","-")),2)</f>
        <v>13.32</v>
      </c>
      <c r="C20" s="134">
        <f>ROUND(VALUE(SUBSTITUTE(実質収支比率等に係る経年分析!G$47,"▲","-")),2)</f>
        <v>11.37</v>
      </c>
      <c r="D20" s="134">
        <f>ROUND(VALUE(SUBSTITUTE(実質収支比率等に係る経年分析!H$47,"▲","-")),2)</f>
        <v>12.09</v>
      </c>
      <c r="E20" s="134">
        <f>ROUND(VALUE(SUBSTITUTE(実質収支比率等に係る経年分析!I$47,"▲","-")),2)</f>
        <v>12.35</v>
      </c>
      <c r="F20" s="134">
        <f>ROUND(VALUE(SUBSTITUTE(実質収支比率等に係る経年分析!J$47,"▲","-")),2)</f>
        <v>12.28</v>
      </c>
    </row>
    <row r="21" spans="1:11" x14ac:dyDescent="0.15">
      <c r="A21" s="134" t="s">
        <v>44</v>
      </c>
      <c r="B21" s="134">
        <f>IF(ISNUMBER(VALUE(SUBSTITUTE(実質収支比率等に係る経年分析!F$49,"▲","-"))),ROUND(VALUE(SUBSTITUTE(実質収支比率等に係る経年分析!F$49,"▲","-")),2),NA())</f>
        <v>-2.38</v>
      </c>
      <c r="C21" s="134">
        <f>IF(ISNUMBER(VALUE(SUBSTITUTE(実質収支比率等に係る経年分析!G$49,"▲","-"))),ROUND(VALUE(SUBSTITUTE(実質収支比率等に係る経年分析!G$49,"▲","-")),2),NA())</f>
        <v>-1.99</v>
      </c>
      <c r="D21" s="134">
        <f>IF(ISNUMBER(VALUE(SUBSTITUTE(実質収支比率等に係る経年分析!H$49,"▲","-"))),ROUND(VALUE(SUBSTITUTE(実質収支比率等に係る経年分析!H$49,"▲","-")),2),NA())</f>
        <v>1.6</v>
      </c>
      <c r="E21" s="134">
        <f>IF(ISNUMBER(VALUE(SUBSTITUTE(実質収支比率等に係る経年分析!I$49,"▲","-"))),ROUND(VALUE(SUBSTITUTE(実質収支比率等に係る経年分析!I$49,"▲","-")),2),NA())</f>
        <v>3</v>
      </c>
      <c r="F21" s="134">
        <f>IF(ISNUMBER(VALUE(SUBSTITUTE(実質収支比率等に係る経年分析!J$49,"▲","-"))),ROUND(VALUE(SUBSTITUTE(実質収支比率等に係る経年分析!J$49,"▲","-")),2),NA())</f>
        <v>0.69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1.87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1.1399999999999999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0.48</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0.54</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2.0299999999999998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6.67</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6.76</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7.62</v>
      </c>
    </row>
    <row r="36" spans="1:16" x14ac:dyDescent="0.15">
      <c r="A36" s="135" t="str">
        <f>IF(連結実質赤字比率に係る赤字・黒字の構成分析!C$34="",NA(),連結実質赤字比率に係る赤字・黒字の構成分析!C$34)</f>
        <v>ラベンダーハイツ事業特別会計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0.11</v>
      </c>
      <c r="J36" s="135">
        <f>IF(ROUND(VALUE(SUBSTITUTE(連結実質赤字比率に係る赤字・黒字の構成分析!J$34,"▲", "-")), 2) &lt; 0, ABS(ROUND(VALUE(SUBSTITUTE(連結実質赤字比率に係る赤字・黒字の構成分析!J$34,"▲", "-")), 2)), NA())</f>
        <v>0.44</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681</v>
      </c>
      <c r="E42" s="136"/>
      <c r="F42" s="136"/>
      <c r="G42" s="136">
        <f>'実質公債費比率（分子）の構造'!L$52</f>
        <v>701</v>
      </c>
      <c r="H42" s="136"/>
      <c r="I42" s="136"/>
      <c r="J42" s="136">
        <f>'実質公債費比率（分子）の構造'!M$52</f>
        <v>689</v>
      </c>
      <c r="K42" s="136"/>
      <c r="L42" s="136"/>
      <c r="M42" s="136">
        <f>'実質公債費比率（分子）の構造'!N$52</f>
        <v>705</v>
      </c>
      <c r="N42" s="136"/>
      <c r="O42" s="136"/>
      <c r="P42" s="136">
        <f>'実質公債費比率（分子）の構造'!O$52</f>
        <v>690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133</v>
      </c>
      <c r="C44" s="136"/>
      <c r="D44" s="136"/>
      <c r="E44" s="136">
        <f>'実質公債費比率（分子）の構造'!L$50</f>
        <v>131</v>
      </c>
      <c r="F44" s="136"/>
      <c r="G44" s="136"/>
      <c r="H44" s="136">
        <f>'実質公債費比率（分子）の構造'!M$50</f>
        <v>168</v>
      </c>
      <c r="I44" s="136"/>
      <c r="J44" s="136"/>
      <c r="K44" s="136">
        <f>'実質公債費比率（分子）の構造'!N$50</f>
        <v>125</v>
      </c>
      <c r="L44" s="136"/>
      <c r="M44" s="136"/>
      <c r="N44" s="136">
        <f>'実質公債費比率（分子）の構造'!O$50</f>
        <v>124</v>
      </c>
      <c r="O44" s="136"/>
      <c r="P44" s="136"/>
    </row>
    <row r="45" spans="1:16" x14ac:dyDescent="0.15">
      <c r="A45" s="136" t="s">
        <v>54</v>
      </c>
      <c r="B45" s="136">
        <f>'実質公債費比率（分子）の構造'!K$49</f>
        <v>65</v>
      </c>
      <c r="C45" s="136"/>
      <c r="D45" s="136"/>
      <c r="E45" s="136">
        <f>'実質公債費比率（分子）の構造'!L$49</f>
        <v>64</v>
      </c>
      <c r="F45" s="136"/>
      <c r="G45" s="136"/>
      <c r="H45" s="136">
        <f>'実質公債費比率（分子）の構造'!M$49</f>
        <v>63</v>
      </c>
      <c r="I45" s="136"/>
      <c r="J45" s="136"/>
      <c r="K45" s="136">
        <f>'実質公債費比率（分子）の構造'!N$49</f>
        <v>57</v>
      </c>
      <c r="L45" s="136"/>
      <c r="M45" s="136"/>
      <c r="N45" s="136">
        <f>'実質公債費比率（分子）の構造'!O$49</f>
        <v>54</v>
      </c>
      <c r="O45" s="136"/>
      <c r="P45" s="136"/>
    </row>
    <row r="46" spans="1:16" x14ac:dyDescent="0.15">
      <c r="A46" s="136" t="s">
        <v>55</v>
      </c>
      <c r="B46" s="136">
        <f>'実質公債費比率（分子）の構造'!K$48</f>
        <v>141</v>
      </c>
      <c r="C46" s="136"/>
      <c r="D46" s="136"/>
      <c r="E46" s="136">
        <f>'実質公債費比率（分子）の構造'!L$48</f>
        <v>151</v>
      </c>
      <c r="F46" s="136"/>
      <c r="G46" s="136"/>
      <c r="H46" s="136">
        <f>'実質公債費比率（分子）の構造'!M$48</f>
        <v>161</v>
      </c>
      <c r="I46" s="136"/>
      <c r="J46" s="136"/>
      <c r="K46" s="136">
        <f>'実質公債費比率（分子）の構造'!N$48</f>
        <v>169</v>
      </c>
      <c r="L46" s="136"/>
      <c r="M46" s="136"/>
      <c r="N46" s="136">
        <f>'実質公債費比率（分子）の構造'!O$48</f>
        <v>163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939</v>
      </c>
      <c r="C49" s="136"/>
      <c r="D49" s="136"/>
      <c r="E49" s="136">
        <f>'実質公債費比率（分子）の構造'!L$45</f>
        <v>932</v>
      </c>
      <c r="F49" s="136"/>
      <c r="G49" s="136"/>
      <c r="H49" s="136">
        <f>'実質公債費比率（分子）の構造'!M$45</f>
        <v>894</v>
      </c>
      <c r="I49" s="136"/>
      <c r="J49" s="136"/>
      <c r="K49" s="136">
        <f>'実質公債費比率（分子）の構造'!N$45</f>
        <v>755</v>
      </c>
      <c r="L49" s="136"/>
      <c r="M49" s="136"/>
      <c r="N49" s="136">
        <f>'実質公債費比率（分子）の構造'!O$45</f>
        <v>751</v>
      </c>
      <c r="O49" s="136"/>
      <c r="P49" s="136"/>
    </row>
    <row r="50" spans="1:16" x14ac:dyDescent="0.15">
      <c r="A50" s="136" t="s">
        <v>59</v>
      </c>
      <c r="B50" s="136" t="e">
        <f>NA()</f>
        <v>#N/A</v>
      </c>
      <c r="C50" s="136">
        <f>IF(ISNUMBER('実質公債費比率（分子）の構造'!K$53),'実質公債費比率（分子）の構造'!K$53,NA())</f>
        <v>597</v>
      </c>
      <c r="D50" s="136" t="e">
        <f>NA()</f>
        <v>#N/A</v>
      </c>
      <c r="E50" s="136" t="e">
        <f>NA()</f>
        <v>#N/A</v>
      </c>
      <c r="F50" s="136">
        <f>IF(ISNUMBER('実質公債費比率（分子）の構造'!L$53),'実質公債費比率（分子）の構造'!L$53,NA())</f>
        <v>577</v>
      </c>
      <c r="G50" s="136" t="e">
        <f>NA()</f>
        <v>#N/A</v>
      </c>
      <c r="H50" s="136" t="e">
        <f>NA()</f>
        <v>#N/A</v>
      </c>
      <c r="I50" s="136">
        <f>IF(ISNUMBER('実質公債費比率（分子）の構造'!M$53),'実質公債費比率（分子）の構造'!M$53,NA())</f>
        <v>597</v>
      </c>
      <c r="J50" s="136" t="e">
        <f>NA()</f>
        <v>#N/A</v>
      </c>
      <c r="K50" s="136" t="e">
        <f>NA()</f>
        <v>#N/A</v>
      </c>
      <c r="L50" s="136">
        <f>IF(ISNUMBER('実質公債費比率（分子）の構造'!N$53),'実質公債費比率（分子）の構造'!N$53,NA())</f>
        <v>401</v>
      </c>
      <c r="M50" s="136" t="e">
        <f>NA()</f>
        <v>#N/A</v>
      </c>
      <c r="N50" s="136" t="e">
        <f>NA()</f>
        <v>#N/A</v>
      </c>
      <c r="O50" s="136">
        <f>IF(ISNUMBER('実質公債費比率（分子）の構造'!O$53),'実質公債費比率（分子）の構造'!O$53,NA())</f>
        <v>402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6447</v>
      </c>
      <c r="E56" s="135"/>
      <c r="F56" s="135"/>
      <c r="G56" s="135">
        <f>'将来負担比率（分子）の構造'!J$51</f>
        <v>6373</v>
      </c>
      <c r="H56" s="135"/>
      <c r="I56" s="135"/>
      <c r="J56" s="135">
        <f>'将来負担比率（分子）の構造'!K$51</f>
        <v>6348</v>
      </c>
      <c r="K56" s="135"/>
      <c r="L56" s="135"/>
      <c r="M56" s="135">
        <f>'将来負担比率（分子）の構造'!L$51</f>
        <v>6551</v>
      </c>
      <c r="N56" s="135"/>
      <c r="O56" s="135"/>
      <c r="P56" s="135">
        <f>'将来負担比率（分子）の構造'!M$51</f>
        <v>6493</v>
      </c>
    </row>
    <row r="57" spans="1:16" x14ac:dyDescent="0.15">
      <c r="A57" s="135" t="s">
        <v>35</v>
      </c>
      <c r="B57" s="135"/>
      <c r="C57" s="135"/>
      <c r="D57" s="135">
        <f>'将来負担比率（分子）の構造'!I$50</f>
        <v>808</v>
      </c>
      <c r="E57" s="135"/>
      <c r="F57" s="135"/>
      <c r="G57" s="135">
        <f>'将来負担比率（分子）の構造'!J$50</f>
        <v>756</v>
      </c>
      <c r="H57" s="135"/>
      <c r="I57" s="135"/>
      <c r="J57" s="135">
        <f>'将来負担比率（分子）の構造'!K$50</f>
        <v>733</v>
      </c>
      <c r="K57" s="135"/>
      <c r="L57" s="135"/>
      <c r="M57" s="135">
        <f>'将来負担比率（分子）の構造'!L$50</f>
        <v>736</v>
      </c>
      <c r="N57" s="135"/>
      <c r="O57" s="135"/>
      <c r="P57" s="135">
        <f>'将来負担比率（分子）の構造'!M$50</f>
        <v>874</v>
      </c>
    </row>
    <row r="58" spans="1:16" x14ac:dyDescent="0.15">
      <c r="A58" s="135" t="s">
        <v>34</v>
      </c>
      <c r="B58" s="135"/>
      <c r="C58" s="135"/>
      <c r="D58" s="135">
        <f>'将来負担比率（分子）の構造'!I$49</f>
        <v>2366</v>
      </c>
      <c r="E58" s="135"/>
      <c r="F58" s="135"/>
      <c r="G58" s="135">
        <f>'将来負担比率（分子）の構造'!J$49</f>
        <v>2318</v>
      </c>
      <c r="H58" s="135"/>
      <c r="I58" s="135"/>
      <c r="J58" s="135">
        <f>'将来負担比率（分子）の構造'!K$49</f>
        <v>2291</v>
      </c>
      <c r="K58" s="135"/>
      <c r="L58" s="135"/>
      <c r="M58" s="135">
        <f>'将来負担比率（分子）の構造'!L$49</f>
        <v>2242</v>
      </c>
      <c r="N58" s="135"/>
      <c r="O58" s="135"/>
      <c r="P58" s="135">
        <f>'将来負担比率（分子）の構造'!M$49</f>
        <v>2325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1382</v>
      </c>
      <c r="C62" s="135"/>
      <c r="D62" s="135"/>
      <c r="E62" s="135">
        <f>'将来負担比率（分子）の構造'!J$45</f>
        <v>1336</v>
      </c>
      <c r="F62" s="135"/>
      <c r="G62" s="135"/>
      <c r="H62" s="135">
        <f>'将来負担比率（分子）の構造'!K$45</f>
        <v>1246</v>
      </c>
      <c r="I62" s="135"/>
      <c r="J62" s="135"/>
      <c r="K62" s="135">
        <f>'将来負担比率（分子）の構造'!L$45</f>
        <v>1129</v>
      </c>
      <c r="L62" s="135"/>
      <c r="M62" s="135"/>
      <c r="N62" s="135">
        <f>'将来負担比率（分子）の構造'!M$45</f>
        <v>1060</v>
      </c>
      <c r="O62" s="135"/>
      <c r="P62" s="135"/>
    </row>
    <row r="63" spans="1:16" x14ac:dyDescent="0.15">
      <c r="A63" s="135" t="s">
        <v>28</v>
      </c>
      <c r="B63" s="135">
        <f>'将来負担比率（分子）の構造'!I$44</f>
        <v>302</v>
      </c>
      <c r="C63" s="135"/>
      <c r="D63" s="135"/>
      <c r="E63" s="135">
        <f>'将来負担比率（分子）の構造'!J$44</f>
        <v>243</v>
      </c>
      <c r="F63" s="135"/>
      <c r="G63" s="135"/>
      <c r="H63" s="135">
        <f>'将来負担比率（分子）の構造'!K$44</f>
        <v>187</v>
      </c>
      <c r="I63" s="135"/>
      <c r="J63" s="135"/>
      <c r="K63" s="135">
        <f>'将来負担比率（分子）の構造'!L$44</f>
        <v>200</v>
      </c>
      <c r="L63" s="135"/>
      <c r="M63" s="135"/>
      <c r="N63" s="135">
        <f>'将来負担比率（分子）の構造'!M$44</f>
        <v>150</v>
      </c>
      <c r="O63" s="135"/>
      <c r="P63" s="135"/>
    </row>
    <row r="64" spans="1:16" x14ac:dyDescent="0.15">
      <c r="A64" s="135" t="s">
        <v>27</v>
      </c>
      <c r="B64" s="135">
        <f>'将来負担比率（分子）の構造'!I$43</f>
        <v>2316</v>
      </c>
      <c r="C64" s="135"/>
      <c r="D64" s="135"/>
      <c r="E64" s="135">
        <f>'将来負担比率（分子）の構造'!J$43</f>
        <v>2353</v>
      </c>
      <c r="F64" s="135"/>
      <c r="G64" s="135"/>
      <c r="H64" s="135">
        <f>'将来負担比率（分子）の構造'!K$43</f>
        <v>2345</v>
      </c>
      <c r="I64" s="135"/>
      <c r="J64" s="135"/>
      <c r="K64" s="135">
        <f>'将来負担比率（分子）の構造'!L$43</f>
        <v>2350</v>
      </c>
      <c r="L64" s="135"/>
      <c r="M64" s="135"/>
      <c r="N64" s="135">
        <f>'将来負担比率（分子）の構造'!M$43</f>
        <v>2237</v>
      </c>
      <c r="O64" s="135"/>
      <c r="P64" s="135"/>
    </row>
    <row r="65" spans="1:16" x14ac:dyDescent="0.15">
      <c r="A65" s="135" t="s">
        <v>26</v>
      </c>
      <c r="B65" s="135">
        <f>'将来負担比率（分子）の構造'!I$42</f>
        <v>789</v>
      </c>
      <c r="C65" s="135"/>
      <c r="D65" s="135"/>
      <c r="E65" s="135">
        <f>'将来負担比率（分子）の構造'!J$42</f>
        <v>659</v>
      </c>
      <c r="F65" s="135"/>
      <c r="G65" s="135"/>
      <c r="H65" s="135">
        <f>'将来負担比率（分子）の構造'!K$42</f>
        <v>491</v>
      </c>
      <c r="I65" s="135"/>
      <c r="J65" s="135"/>
      <c r="K65" s="135">
        <f>'将来負担比率（分子）の構造'!L$42</f>
        <v>365</v>
      </c>
      <c r="L65" s="135"/>
      <c r="M65" s="135"/>
      <c r="N65" s="135">
        <f>'将来負担比率（分子）の構造'!M$42</f>
        <v>241</v>
      </c>
      <c r="O65" s="135"/>
      <c r="P65" s="135"/>
    </row>
    <row r="66" spans="1:16" x14ac:dyDescent="0.15">
      <c r="A66" s="135" t="s">
        <v>25</v>
      </c>
      <c r="B66" s="135">
        <f>'将来負担比率（分子）の構造'!I$41</f>
        <v>7464</v>
      </c>
      <c r="C66" s="135"/>
      <c r="D66" s="135"/>
      <c r="E66" s="135">
        <f>'将来負担比率（分子）の構造'!J$41</f>
        <v>7200</v>
      </c>
      <c r="F66" s="135"/>
      <c r="G66" s="135"/>
      <c r="H66" s="135">
        <f>'将来負担比率（分子）の構造'!K$41</f>
        <v>7194</v>
      </c>
      <c r="I66" s="135"/>
      <c r="J66" s="135"/>
      <c r="K66" s="135">
        <f>'将来負担比率（分子）の構造'!L$41</f>
        <v>7952</v>
      </c>
      <c r="L66" s="135"/>
      <c r="M66" s="135"/>
      <c r="N66" s="135">
        <f>'将来負担比率（分子）の構造'!M$41</f>
        <v>8172</v>
      </c>
      <c r="O66" s="135"/>
      <c r="P66" s="135"/>
    </row>
    <row r="67" spans="1:16" x14ac:dyDescent="0.15">
      <c r="A67" s="135" t="s">
        <v>63</v>
      </c>
      <c r="B67" s="135" t="e">
        <f>NA()</f>
        <v>#N/A</v>
      </c>
      <c r="C67" s="135">
        <f>IF(ISNUMBER('将来負担比率（分子）の構造'!I$52), IF('将来負担比率（分子）の構造'!I$52 &lt; 0, 0, '将来負担比率（分子）の構造'!I$52), NA())</f>
        <v>2631</v>
      </c>
      <c r="D67" s="135" t="e">
        <f>NA()</f>
        <v>#N/A</v>
      </c>
      <c r="E67" s="135" t="e">
        <f>NA()</f>
        <v>#N/A</v>
      </c>
      <c r="F67" s="135">
        <f>IF(ISNUMBER('将来負担比率（分子）の構造'!J$52), IF('将来負担比率（分子）の構造'!J$52 &lt; 0, 0, '将来負担比率（分子）の構造'!J$52), NA())</f>
        <v>2344</v>
      </c>
      <c r="G67" s="135" t="e">
        <f>NA()</f>
        <v>#N/A</v>
      </c>
      <c r="H67" s="135" t="e">
        <f>NA()</f>
        <v>#N/A</v>
      </c>
      <c r="I67" s="135">
        <f>IF(ISNUMBER('将来負担比率（分子）の構造'!K$52), IF('将来負担比率（分子）の構造'!K$52 &lt; 0, 0, '将来負担比率（分子）の構造'!K$52), NA())</f>
        <v>2092</v>
      </c>
      <c r="J67" s="135" t="e">
        <f>NA()</f>
        <v>#N/A</v>
      </c>
      <c r="K67" s="135" t="e">
        <f>NA()</f>
        <v>#N/A</v>
      </c>
      <c r="L67" s="135">
        <f>IF(ISNUMBER('将来負担比率（分子）の構造'!L$52), IF('将来負担比率（分子）の構造'!L$52 &lt; 0, 0, '将来負担比率（分子）の構造'!L$52), NA())</f>
        <v>2468</v>
      </c>
      <c r="M67" s="135" t="e">
        <f>NA()</f>
        <v>#N/A</v>
      </c>
      <c r="N67" s="135" t="e">
        <f>NA()</f>
        <v>#N/A</v>
      </c>
      <c r="O67" s="135">
        <f>IF(ISNUMBER('将来負担比率（分子）の構造'!M$52), IF('将来負担比率（分子）の構造'!M$52 &lt; 0, 0, '将来負担比率（分子）の構造'!M$52), NA())</f>
        <v>2168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190</v>
      </c>
      <c r="DI1" s="702"/>
      <c r="DJ1" s="702"/>
      <c r="DK1" s="702"/>
      <c r="DL1" s="702"/>
      <c r="DM1" s="702"/>
      <c r="DN1" s="703"/>
      <c r="DP1" s="701" t="s">
        <v>191</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193</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194</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195</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196</v>
      </c>
      <c r="S4" s="649"/>
      <c r="T4" s="649"/>
      <c r="U4" s="649"/>
      <c r="V4" s="649"/>
      <c r="W4" s="649"/>
      <c r="X4" s="649"/>
      <c r="Y4" s="650"/>
      <c r="Z4" s="648" t="s">
        <v>197</v>
      </c>
      <c r="AA4" s="649"/>
      <c r="AB4" s="649"/>
      <c r="AC4" s="650"/>
      <c r="AD4" s="648" t="s">
        <v>198</v>
      </c>
      <c r="AE4" s="649"/>
      <c r="AF4" s="649"/>
      <c r="AG4" s="649"/>
      <c r="AH4" s="649"/>
      <c r="AI4" s="649"/>
      <c r="AJ4" s="649"/>
      <c r="AK4" s="650"/>
      <c r="AL4" s="648" t="s">
        <v>197</v>
      </c>
      <c r="AM4" s="649"/>
      <c r="AN4" s="649"/>
      <c r="AO4" s="650"/>
      <c r="AP4" s="704" t="s">
        <v>199</v>
      </c>
      <c r="AQ4" s="704"/>
      <c r="AR4" s="704"/>
      <c r="AS4" s="704"/>
      <c r="AT4" s="704"/>
      <c r="AU4" s="704"/>
      <c r="AV4" s="704"/>
      <c r="AW4" s="704"/>
      <c r="AX4" s="704"/>
      <c r="AY4" s="704"/>
      <c r="AZ4" s="704"/>
      <c r="BA4" s="704"/>
      <c r="BB4" s="704"/>
      <c r="BC4" s="704"/>
      <c r="BD4" s="704"/>
      <c r="BE4" s="704"/>
      <c r="BF4" s="704"/>
      <c r="BG4" s="704" t="s">
        <v>200</v>
      </c>
      <c r="BH4" s="704"/>
      <c r="BI4" s="704"/>
      <c r="BJ4" s="704"/>
      <c r="BK4" s="704"/>
      <c r="BL4" s="704"/>
      <c r="BM4" s="704"/>
      <c r="BN4" s="704"/>
      <c r="BO4" s="704" t="s">
        <v>197</v>
      </c>
      <c r="BP4" s="704"/>
      <c r="BQ4" s="704"/>
      <c r="BR4" s="704"/>
      <c r="BS4" s="704" t="s">
        <v>201</v>
      </c>
      <c r="BT4" s="704"/>
      <c r="BU4" s="704"/>
      <c r="BV4" s="704"/>
      <c r="BW4" s="704"/>
      <c r="BX4" s="704"/>
      <c r="BY4" s="704"/>
      <c r="BZ4" s="704"/>
      <c r="CA4" s="704"/>
      <c r="CB4" s="704"/>
      <c r="CD4" s="693" t="s">
        <v>202</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203</v>
      </c>
      <c r="C5" s="674"/>
      <c r="D5" s="674"/>
      <c r="E5" s="674"/>
      <c r="F5" s="674"/>
      <c r="G5" s="674"/>
      <c r="H5" s="674"/>
      <c r="I5" s="674"/>
      <c r="J5" s="674"/>
      <c r="K5" s="674"/>
      <c r="L5" s="674"/>
      <c r="M5" s="674"/>
      <c r="N5" s="674"/>
      <c r="O5" s="674"/>
      <c r="P5" s="674"/>
      <c r="Q5" s="675"/>
      <c r="R5" s="638">
        <v>993580</v>
      </c>
      <c r="S5" s="639"/>
      <c r="T5" s="639"/>
      <c r="U5" s="639"/>
      <c r="V5" s="639"/>
      <c r="W5" s="639"/>
      <c r="X5" s="639"/>
      <c r="Y5" s="686"/>
      <c r="Z5" s="699">
        <v>12.2</v>
      </c>
      <c r="AA5" s="699"/>
      <c r="AB5" s="699"/>
      <c r="AC5" s="699"/>
      <c r="AD5" s="700">
        <v>993580</v>
      </c>
      <c r="AE5" s="700"/>
      <c r="AF5" s="700"/>
      <c r="AG5" s="700"/>
      <c r="AH5" s="700"/>
      <c r="AI5" s="700"/>
      <c r="AJ5" s="700"/>
      <c r="AK5" s="700"/>
      <c r="AL5" s="687">
        <v>23.8</v>
      </c>
      <c r="AM5" s="656"/>
      <c r="AN5" s="656"/>
      <c r="AO5" s="688"/>
      <c r="AP5" s="673" t="s">
        <v>204</v>
      </c>
      <c r="AQ5" s="674"/>
      <c r="AR5" s="674"/>
      <c r="AS5" s="674"/>
      <c r="AT5" s="674"/>
      <c r="AU5" s="674"/>
      <c r="AV5" s="674"/>
      <c r="AW5" s="674"/>
      <c r="AX5" s="674"/>
      <c r="AY5" s="674"/>
      <c r="AZ5" s="674"/>
      <c r="BA5" s="674"/>
      <c r="BB5" s="674"/>
      <c r="BC5" s="674"/>
      <c r="BD5" s="674"/>
      <c r="BE5" s="674"/>
      <c r="BF5" s="675"/>
      <c r="BG5" s="588">
        <v>985204</v>
      </c>
      <c r="BH5" s="589"/>
      <c r="BI5" s="589"/>
      <c r="BJ5" s="589"/>
      <c r="BK5" s="589"/>
      <c r="BL5" s="589"/>
      <c r="BM5" s="589"/>
      <c r="BN5" s="590"/>
      <c r="BO5" s="641">
        <v>99.2</v>
      </c>
      <c r="BP5" s="641"/>
      <c r="BQ5" s="641"/>
      <c r="BR5" s="641"/>
      <c r="BS5" s="642">
        <v>5894</v>
      </c>
      <c r="BT5" s="642"/>
      <c r="BU5" s="642"/>
      <c r="BV5" s="642"/>
      <c r="BW5" s="642"/>
      <c r="BX5" s="642"/>
      <c r="BY5" s="642"/>
      <c r="BZ5" s="642"/>
      <c r="CA5" s="642"/>
      <c r="CB5" s="678"/>
      <c r="CD5" s="693" t="s">
        <v>199</v>
      </c>
      <c r="CE5" s="694"/>
      <c r="CF5" s="694"/>
      <c r="CG5" s="694"/>
      <c r="CH5" s="694"/>
      <c r="CI5" s="694"/>
      <c r="CJ5" s="694"/>
      <c r="CK5" s="694"/>
      <c r="CL5" s="694"/>
      <c r="CM5" s="694"/>
      <c r="CN5" s="694"/>
      <c r="CO5" s="694"/>
      <c r="CP5" s="694"/>
      <c r="CQ5" s="695"/>
      <c r="CR5" s="693" t="s">
        <v>205</v>
      </c>
      <c r="CS5" s="694"/>
      <c r="CT5" s="694"/>
      <c r="CU5" s="694"/>
      <c r="CV5" s="694"/>
      <c r="CW5" s="694"/>
      <c r="CX5" s="694"/>
      <c r="CY5" s="695"/>
      <c r="CZ5" s="693" t="s">
        <v>197</v>
      </c>
      <c r="DA5" s="694"/>
      <c r="DB5" s="694"/>
      <c r="DC5" s="695"/>
      <c r="DD5" s="693" t="s">
        <v>206</v>
      </c>
      <c r="DE5" s="694"/>
      <c r="DF5" s="694"/>
      <c r="DG5" s="694"/>
      <c r="DH5" s="694"/>
      <c r="DI5" s="694"/>
      <c r="DJ5" s="694"/>
      <c r="DK5" s="694"/>
      <c r="DL5" s="694"/>
      <c r="DM5" s="694"/>
      <c r="DN5" s="694"/>
      <c r="DO5" s="694"/>
      <c r="DP5" s="695"/>
      <c r="DQ5" s="693" t="s">
        <v>207</v>
      </c>
      <c r="DR5" s="694"/>
      <c r="DS5" s="694"/>
      <c r="DT5" s="694"/>
      <c r="DU5" s="694"/>
      <c r="DV5" s="694"/>
      <c r="DW5" s="694"/>
      <c r="DX5" s="694"/>
      <c r="DY5" s="694"/>
      <c r="DZ5" s="694"/>
      <c r="EA5" s="694"/>
      <c r="EB5" s="694"/>
      <c r="EC5" s="695"/>
    </row>
    <row r="6" spans="2:143" ht="11.25" customHeight="1" x14ac:dyDescent="0.15">
      <c r="B6" s="585" t="s">
        <v>208</v>
      </c>
      <c r="C6" s="586"/>
      <c r="D6" s="586"/>
      <c r="E6" s="586"/>
      <c r="F6" s="586"/>
      <c r="G6" s="586"/>
      <c r="H6" s="586"/>
      <c r="I6" s="586"/>
      <c r="J6" s="586"/>
      <c r="K6" s="586"/>
      <c r="L6" s="586"/>
      <c r="M6" s="586"/>
      <c r="N6" s="586"/>
      <c r="O6" s="586"/>
      <c r="P6" s="586"/>
      <c r="Q6" s="587"/>
      <c r="R6" s="588">
        <v>123182</v>
      </c>
      <c r="S6" s="589"/>
      <c r="T6" s="589"/>
      <c r="U6" s="589"/>
      <c r="V6" s="589"/>
      <c r="W6" s="589"/>
      <c r="X6" s="589"/>
      <c r="Y6" s="590"/>
      <c r="Z6" s="641">
        <v>1.5</v>
      </c>
      <c r="AA6" s="641"/>
      <c r="AB6" s="641"/>
      <c r="AC6" s="641"/>
      <c r="AD6" s="642">
        <v>123182</v>
      </c>
      <c r="AE6" s="642"/>
      <c r="AF6" s="642"/>
      <c r="AG6" s="642"/>
      <c r="AH6" s="642"/>
      <c r="AI6" s="642"/>
      <c r="AJ6" s="642"/>
      <c r="AK6" s="642"/>
      <c r="AL6" s="611">
        <v>3</v>
      </c>
      <c r="AM6" s="643"/>
      <c r="AN6" s="643"/>
      <c r="AO6" s="644"/>
      <c r="AP6" s="585" t="s">
        <v>209</v>
      </c>
      <c r="AQ6" s="586"/>
      <c r="AR6" s="586"/>
      <c r="AS6" s="586"/>
      <c r="AT6" s="586"/>
      <c r="AU6" s="586"/>
      <c r="AV6" s="586"/>
      <c r="AW6" s="586"/>
      <c r="AX6" s="586"/>
      <c r="AY6" s="586"/>
      <c r="AZ6" s="586"/>
      <c r="BA6" s="586"/>
      <c r="BB6" s="586"/>
      <c r="BC6" s="586"/>
      <c r="BD6" s="586"/>
      <c r="BE6" s="586"/>
      <c r="BF6" s="587"/>
      <c r="BG6" s="588">
        <v>985204</v>
      </c>
      <c r="BH6" s="589"/>
      <c r="BI6" s="589"/>
      <c r="BJ6" s="589"/>
      <c r="BK6" s="589"/>
      <c r="BL6" s="589"/>
      <c r="BM6" s="589"/>
      <c r="BN6" s="590"/>
      <c r="BO6" s="641">
        <v>99.2</v>
      </c>
      <c r="BP6" s="641"/>
      <c r="BQ6" s="641"/>
      <c r="BR6" s="641"/>
      <c r="BS6" s="642">
        <v>5894</v>
      </c>
      <c r="BT6" s="642"/>
      <c r="BU6" s="642"/>
      <c r="BV6" s="642"/>
      <c r="BW6" s="642"/>
      <c r="BX6" s="642"/>
      <c r="BY6" s="642"/>
      <c r="BZ6" s="642"/>
      <c r="CA6" s="642"/>
      <c r="CB6" s="678"/>
      <c r="CD6" s="645" t="s">
        <v>210</v>
      </c>
      <c r="CE6" s="646"/>
      <c r="CF6" s="646"/>
      <c r="CG6" s="646"/>
      <c r="CH6" s="646"/>
      <c r="CI6" s="646"/>
      <c r="CJ6" s="646"/>
      <c r="CK6" s="646"/>
      <c r="CL6" s="646"/>
      <c r="CM6" s="646"/>
      <c r="CN6" s="646"/>
      <c r="CO6" s="646"/>
      <c r="CP6" s="646"/>
      <c r="CQ6" s="647"/>
      <c r="CR6" s="588">
        <v>88865</v>
      </c>
      <c r="CS6" s="589"/>
      <c r="CT6" s="589"/>
      <c r="CU6" s="589"/>
      <c r="CV6" s="589"/>
      <c r="CW6" s="589"/>
      <c r="CX6" s="589"/>
      <c r="CY6" s="590"/>
      <c r="CZ6" s="641">
        <v>1.1000000000000001</v>
      </c>
      <c r="DA6" s="641"/>
      <c r="DB6" s="641"/>
      <c r="DC6" s="641"/>
      <c r="DD6" s="594" t="s">
        <v>211</v>
      </c>
      <c r="DE6" s="589"/>
      <c r="DF6" s="589"/>
      <c r="DG6" s="589"/>
      <c r="DH6" s="589"/>
      <c r="DI6" s="589"/>
      <c r="DJ6" s="589"/>
      <c r="DK6" s="589"/>
      <c r="DL6" s="589"/>
      <c r="DM6" s="589"/>
      <c r="DN6" s="589"/>
      <c r="DO6" s="589"/>
      <c r="DP6" s="590"/>
      <c r="DQ6" s="594">
        <v>88865</v>
      </c>
      <c r="DR6" s="589"/>
      <c r="DS6" s="589"/>
      <c r="DT6" s="589"/>
      <c r="DU6" s="589"/>
      <c r="DV6" s="589"/>
      <c r="DW6" s="589"/>
      <c r="DX6" s="589"/>
      <c r="DY6" s="589"/>
      <c r="DZ6" s="589"/>
      <c r="EA6" s="589"/>
      <c r="EB6" s="589"/>
      <c r="EC6" s="620"/>
    </row>
    <row r="7" spans="2:143" ht="11.25" customHeight="1" x14ac:dyDescent="0.15">
      <c r="B7" s="585" t="s">
        <v>212</v>
      </c>
      <c r="C7" s="586"/>
      <c r="D7" s="586"/>
      <c r="E7" s="586"/>
      <c r="F7" s="586"/>
      <c r="G7" s="586"/>
      <c r="H7" s="586"/>
      <c r="I7" s="586"/>
      <c r="J7" s="586"/>
      <c r="K7" s="586"/>
      <c r="L7" s="586"/>
      <c r="M7" s="586"/>
      <c r="N7" s="586"/>
      <c r="O7" s="586"/>
      <c r="P7" s="586"/>
      <c r="Q7" s="587"/>
      <c r="R7" s="588">
        <v>1911</v>
      </c>
      <c r="S7" s="589"/>
      <c r="T7" s="589"/>
      <c r="U7" s="589"/>
      <c r="V7" s="589"/>
      <c r="W7" s="589"/>
      <c r="X7" s="589"/>
      <c r="Y7" s="590"/>
      <c r="Z7" s="641">
        <v>0</v>
      </c>
      <c r="AA7" s="641"/>
      <c r="AB7" s="641"/>
      <c r="AC7" s="641"/>
      <c r="AD7" s="642">
        <v>1911</v>
      </c>
      <c r="AE7" s="642"/>
      <c r="AF7" s="642"/>
      <c r="AG7" s="642"/>
      <c r="AH7" s="642"/>
      <c r="AI7" s="642"/>
      <c r="AJ7" s="642"/>
      <c r="AK7" s="642"/>
      <c r="AL7" s="611">
        <v>0</v>
      </c>
      <c r="AM7" s="643"/>
      <c r="AN7" s="643"/>
      <c r="AO7" s="644"/>
      <c r="AP7" s="585" t="s">
        <v>213</v>
      </c>
      <c r="AQ7" s="586"/>
      <c r="AR7" s="586"/>
      <c r="AS7" s="586"/>
      <c r="AT7" s="586"/>
      <c r="AU7" s="586"/>
      <c r="AV7" s="586"/>
      <c r="AW7" s="586"/>
      <c r="AX7" s="586"/>
      <c r="AY7" s="586"/>
      <c r="AZ7" s="586"/>
      <c r="BA7" s="586"/>
      <c r="BB7" s="586"/>
      <c r="BC7" s="586"/>
      <c r="BD7" s="586"/>
      <c r="BE7" s="586"/>
      <c r="BF7" s="587"/>
      <c r="BG7" s="588">
        <v>503289</v>
      </c>
      <c r="BH7" s="589"/>
      <c r="BI7" s="589"/>
      <c r="BJ7" s="589"/>
      <c r="BK7" s="589"/>
      <c r="BL7" s="589"/>
      <c r="BM7" s="589"/>
      <c r="BN7" s="590"/>
      <c r="BO7" s="641">
        <v>50.7</v>
      </c>
      <c r="BP7" s="641"/>
      <c r="BQ7" s="641"/>
      <c r="BR7" s="641"/>
      <c r="BS7" s="642">
        <v>5894</v>
      </c>
      <c r="BT7" s="642"/>
      <c r="BU7" s="642"/>
      <c r="BV7" s="642"/>
      <c r="BW7" s="642"/>
      <c r="BX7" s="642"/>
      <c r="BY7" s="642"/>
      <c r="BZ7" s="642"/>
      <c r="CA7" s="642"/>
      <c r="CB7" s="678"/>
      <c r="CD7" s="621" t="s">
        <v>214</v>
      </c>
      <c r="CE7" s="618"/>
      <c r="CF7" s="618"/>
      <c r="CG7" s="618"/>
      <c r="CH7" s="618"/>
      <c r="CI7" s="618"/>
      <c r="CJ7" s="618"/>
      <c r="CK7" s="618"/>
      <c r="CL7" s="618"/>
      <c r="CM7" s="618"/>
      <c r="CN7" s="618"/>
      <c r="CO7" s="618"/>
      <c r="CP7" s="618"/>
      <c r="CQ7" s="619"/>
      <c r="CR7" s="588">
        <v>872305</v>
      </c>
      <c r="CS7" s="589"/>
      <c r="CT7" s="589"/>
      <c r="CU7" s="589"/>
      <c r="CV7" s="589"/>
      <c r="CW7" s="589"/>
      <c r="CX7" s="589"/>
      <c r="CY7" s="590"/>
      <c r="CZ7" s="641">
        <v>11.1</v>
      </c>
      <c r="DA7" s="641"/>
      <c r="DB7" s="641"/>
      <c r="DC7" s="641"/>
      <c r="DD7" s="594">
        <v>51016</v>
      </c>
      <c r="DE7" s="589"/>
      <c r="DF7" s="589"/>
      <c r="DG7" s="589"/>
      <c r="DH7" s="589"/>
      <c r="DI7" s="589"/>
      <c r="DJ7" s="589"/>
      <c r="DK7" s="589"/>
      <c r="DL7" s="589"/>
      <c r="DM7" s="589"/>
      <c r="DN7" s="589"/>
      <c r="DO7" s="589"/>
      <c r="DP7" s="590"/>
      <c r="DQ7" s="594">
        <v>768129</v>
      </c>
      <c r="DR7" s="589"/>
      <c r="DS7" s="589"/>
      <c r="DT7" s="589"/>
      <c r="DU7" s="589"/>
      <c r="DV7" s="589"/>
      <c r="DW7" s="589"/>
      <c r="DX7" s="589"/>
      <c r="DY7" s="589"/>
      <c r="DZ7" s="589"/>
      <c r="EA7" s="589"/>
      <c r="EB7" s="589"/>
      <c r="EC7" s="620"/>
    </row>
    <row r="8" spans="2:143" ht="11.25" customHeight="1" x14ac:dyDescent="0.15">
      <c r="B8" s="585" t="s">
        <v>215</v>
      </c>
      <c r="C8" s="586"/>
      <c r="D8" s="586"/>
      <c r="E8" s="586"/>
      <c r="F8" s="586"/>
      <c r="G8" s="586"/>
      <c r="H8" s="586"/>
      <c r="I8" s="586"/>
      <c r="J8" s="586"/>
      <c r="K8" s="586"/>
      <c r="L8" s="586"/>
      <c r="M8" s="586"/>
      <c r="N8" s="586"/>
      <c r="O8" s="586"/>
      <c r="P8" s="586"/>
      <c r="Q8" s="587"/>
      <c r="R8" s="588">
        <v>3814</v>
      </c>
      <c r="S8" s="589"/>
      <c r="T8" s="589"/>
      <c r="U8" s="589"/>
      <c r="V8" s="589"/>
      <c r="W8" s="589"/>
      <c r="X8" s="589"/>
      <c r="Y8" s="590"/>
      <c r="Z8" s="641">
        <v>0</v>
      </c>
      <c r="AA8" s="641"/>
      <c r="AB8" s="641"/>
      <c r="AC8" s="641"/>
      <c r="AD8" s="642">
        <v>3814</v>
      </c>
      <c r="AE8" s="642"/>
      <c r="AF8" s="642"/>
      <c r="AG8" s="642"/>
      <c r="AH8" s="642"/>
      <c r="AI8" s="642"/>
      <c r="AJ8" s="642"/>
      <c r="AK8" s="642"/>
      <c r="AL8" s="611">
        <v>0.1</v>
      </c>
      <c r="AM8" s="643"/>
      <c r="AN8" s="643"/>
      <c r="AO8" s="644"/>
      <c r="AP8" s="585" t="s">
        <v>216</v>
      </c>
      <c r="AQ8" s="586"/>
      <c r="AR8" s="586"/>
      <c r="AS8" s="586"/>
      <c r="AT8" s="586"/>
      <c r="AU8" s="586"/>
      <c r="AV8" s="586"/>
      <c r="AW8" s="586"/>
      <c r="AX8" s="586"/>
      <c r="AY8" s="586"/>
      <c r="AZ8" s="586"/>
      <c r="BA8" s="586"/>
      <c r="BB8" s="586"/>
      <c r="BC8" s="586"/>
      <c r="BD8" s="586"/>
      <c r="BE8" s="586"/>
      <c r="BF8" s="587"/>
      <c r="BG8" s="588">
        <v>18237</v>
      </c>
      <c r="BH8" s="589"/>
      <c r="BI8" s="589"/>
      <c r="BJ8" s="589"/>
      <c r="BK8" s="589"/>
      <c r="BL8" s="589"/>
      <c r="BM8" s="589"/>
      <c r="BN8" s="590"/>
      <c r="BO8" s="641">
        <v>1.8</v>
      </c>
      <c r="BP8" s="641"/>
      <c r="BQ8" s="641"/>
      <c r="BR8" s="641"/>
      <c r="BS8" s="594" t="s">
        <v>108</v>
      </c>
      <c r="BT8" s="589"/>
      <c r="BU8" s="589"/>
      <c r="BV8" s="589"/>
      <c r="BW8" s="589"/>
      <c r="BX8" s="589"/>
      <c r="BY8" s="589"/>
      <c r="BZ8" s="589"/>
      <c r="CA8" s="589"/>
      <c r="CB8" s="620"/>
      <c r="CD8" s="621" t="s">
        <v>217</v>
      </c>
      <c r="CE8" s="618"/>
      <c r="CF8" s="618"/>
      <c r="CG8" s="618"/>
      <c r="CH8" s="618"/>
      <c r="CI8" s="618"/>
      <c r="CJ8" s="618"/>
      <c r="CK8" s="618"/>
      <c r="CL8" s="618"/>
      <c r="CM8" s="618"/>
      <c r="CN8" s="618"/>
      <c r="CO8" s="618"/>
      <c r="CP8" s="618"/>
      <c r="CQ8" s="619"/>
      <c r="CR8" s="588">
        <v>1568217</v>
      </c>
      <c r="CS8" s="589"/>
      <c r="CT8" s="589"/>
      <c r="CU8" s="589"/>
      <c r="CV8" s="589"/>
      <c r="CW8" s="589"/>
      <c r="CX8" s="589"/>
      <c r="CY8" s="590"/>
      <c r="CZ8" s="641">
        <v>20</v>
      </c>
      <c r="DA8" s="641"/>
      <c r="DB8" s="641"/>
      <c r="DC8" s="641"/>
      <c r="DD8" s="594">
        <v>641</v>
      </c>
      <c r="DE8" s="589"/>
      <c r="DF8" s="589"/>
      <c r="DG8" s="589"/>
      <c r="DH8" s="589"/>
      <c r="DI8" s="589"/>
      <c r="DJ8" s="589"/>
      <c r="DK8" s="589"/>
      <c r="DL8" s="589"/>
      <c r="DM8" s="589"/>
      <c r="DN8" s="589"/>
      <c r="DO8" s="589"/>
      <c r="DP8" s="590"/>
      <c r="DQ8" s="594">
        <v>755266</v>
      </c>
      <c r="DR8" s="589"/>
      <c r="DS8" s="589"/>
      <c r="DT8" s="589"/>
      <c r="DU8" s="589"/>
      <c r="DV8" s="589"/>
      <c r="DW8" s="589"/>
      <c r="DX8" s="589"/>
      <c r="DY8" s="589"/>
      <c r="DZ8" s="589"/>
      <c r="EA8" s="589"/>
      <c r="EB8" s="589"/>
      <c r="EC8" s="620"/>
    </row>
    <row r="9" spans="2:143" ht="11.25" customHeight="1" x14ac:dyDescent="0.15">
      <c r="B9" s="585" t="s">
        <v>218</v>
      </c>
      <c r="C9" s="586"/>
      <c r="D9" s="586"/>
      <c r="E9" s="586"/>
      <c r="F9" s="586"/>
      <c r="G9" s="586"/>
      <c r="H9" s="586"/>
      <c r="I9" s="586"/>
      <c r="J9" s="586"/>
      <c r="K9" s="586"/>
      <c r="L9" s="586"/>
      <c r="M9" s="586"/>
      <c r="N9" s="586"/>
      <c r="O9" s="586"/>
      <c r="P9" s="586"/>
      <c r="Q9" s="587"/>
      <c r="R9" s="588">
        <v>3174</v>
      </c>
      <c r="S9" s="589"/>
      <c r="T9" s="589"/>
      <c r="U9" s="589"/>
      <c r="V9" s="589"/>
      <c r="W9" s="589"/>
      <c r="X9" s="589"/>
      <c r="Y9" s="590"/>
      <c r="Z9" s="641">
        <v>0</v>
      </c>
      <c r="AA9" s="641"/>
      <c r="AB9" s="641"/>
      <c r="AC9" s="641"/>
      <c r="AD9" s="642">
        <v>3174</v>
      </c>
      <c r="AE9" s="642"/>
      <c r="AF9" s="642"/>
      <c r="AG9" s="642"/>
      <c r="AH9" s="642"/>
      <c r="AI9" s="642"/>
      <c r="AJ9" s="642"/>
      <c r="AK9" s="642"/>
      <c r="AL9" s="611">
        <v>0.1</v>
      </c>
      <c r="AM9" s="643"/>
      <c r="AN9" s="643"/>
      <c r="AO9" s="644"/>
      <c r="AP9" s="585" t="s">
        <v>219</v>
      </c>
      <c r="AQ9" s="586"/>
      <c r="AR9" s="586"/>
      <c r="AS9" s="586"/>
      <c r="AT9" s="586"/>
      <c r="AU9" s="586"/>
      <c r="AV9" s="586"/>
      <c r="AW9" s="586"/>
      <c r="AX9" s="586"/>
      <c r="AY9" s="586"/>
      <c r="AZ9" s="586"/>
      <c r="BA9" s="586"/>
      <c r="BB9" s="586"/>
      <c r="BC9" s="586"/>
      <c r="BD9" s="586"/>
      <c r="BE9" s="586"/>
      <c r="BF9" s="587"/>
      <c r="BG9" s="588">
        <v>428193</v>
      </c>
      <c r="BH9" s="589"/>
      <c r="BI9" s="589"/>
      <c r="BJ9" s="589"/>
      <c r="BK9" s="589"/>
      <c r="BL9" s="589"/>
      <c r="BM9" s="589"/>
      <c r="BN9" s="590"/>
      <c r="BO9" s="641">
        <v>43.1</v>
      </c>
      <c r="BP9" s="641"/>
      <c r="BQ9" s="641"/>
      <c r="BR9" s="641"/>
      <c r="BS9" s="594" t="s">
        <v>108</v>
      </c>
      <c r="BT9" s="589"/>
      <c r="BU9" s="589"/>
      <c r="BV9" s="589"/>
      <c r="BW9" s="589"/>
      <c r="BX9" s="589"/>
      <c r="BY9" s="589"/>
      <c r="BZ9" s="589"/>
      <c r="CA9" s="589"/>
      <c r="CB9" s="620"/>
      <c r="CD9" s="621" t="s">
        <v>220</v>
      </c>
      <c r="CE9" s="618"/>
      <c r="CF9" s="618"/>
      <c r="CG9" s="618"/>
      <c r="CH9" s="618"/>
      <c r="CI9" s="618"/>
      <c r="CJ9" s="618"/>
      <c r="CK9" s="618"/>
      <c r="CL9" s="618"/>
      <c r="CM9" s="618"/>
      <c r="CN9" s="618"/>
      <c r="CO9" s="618"/>
      <c r="CP9" s="618"/>
      <c r="CQ9" s="619"/>
      <c r="CR9" s="588">
        <v>839361</v>
      </c>
      <c r="CS9" s="589"/>
      <c r="CT9" s="589"/>
      <c r="CU9" s="589"/>
      <c r="CV9" s="589"/>
      <c r="CW9" s="589"/>
      <c r="CX9" s="589"/>
      <c r="CY9" s="590"/>
      <c r="CZ9" s="641">
        <v>10.7</v>
      </c>
      <c r="DA9" s="641"/>
      <c r="DB9" s="641"/>
      <c r="DC9" s="641"/>
      <c r="DD9" s="594">
        <v>55134</v>
      </c>
      <c r="DE9" s="589"/>
      <c r="DF9" s="589"/>
      <c r="DG9" s="589"/>
      <c r="DH9" s="589"/>
      <c r="DI9" s="589"/>
      <c r="DJ9" s="589"/>
      <c r="DK9" s="589"/>
      <c r="DL9" s="589"/>
      <c r="DM9" s="589"/>
      <c r="DN9" s="589"/>
      <c r="DO9" s="589"/>
      <c r="DP9" s="590"/>
      <c r="DQ9" s="594">
        <v>683884</v>
      </c>
      <c r="DR9" s="589"/>
      <c r="DS9" s="589"/>
      <c r="DT9" s="589"/>
      <c r="DU9" s="589"/>
      <c r="DV9" s="589"/>
      <c r="DW9" s="589"/>
      <c r="DX9" s="589"/>
      <c r="DY9" s="589"/>
      <c r="DZ9" s="589"/>
      <c r="EA9" s="589"/>
      <c r="EB9" s="589"/>
      <c r="EC9" s="620"/>
    </row>
    <row r="10" spans="2:143" ht="11.25" customHeight="1" x14ac:dyDescent="0.15">
      <c r="B10" s="585" t="s">
        <v>221</v>
      </c>
      <c r="C10" s="586"/>
      <c r="D10" s="586"/>
      <c r="E10" s="586"/>
      <c r="F10" s="586"/>
      <c r="G10" s="586"/>
      <c r="H10" s="586"/>
      <c r="I10" s="586"/>
      <c r="J10" s="586"/>
      <c r="K10" s="586"/>
      <c r="L10" s="586"/>
      <c r="M10" s="586"/>
      <c r="N10" s="586"/>
      <c r="O10" s="586"/>
      <c r="P10" s="586"/>
      <c r="Q10" s="587"/>
      <c r="R10" s="588">
        <v>237059</v>
      </c>
      <c r="S10" s="589"/>
      <c r="T10" s="589"/>
      <c r="U10" s="589"/>
      <c r="V10" s="589"/>
      <c r="W10" s="589"/>
      <c r="X10" s="589"/>
      <c r="Y10" s="590"/>
      <c r="Z10" s="641">
        <v>2.9</v>
      </c>
      <c r="AA10" s="641"/>
      <c r="AB10" s="641"/>
      <c r="AC10" s="641"/>
      <c r="AD10" s="642">
        <v>237059</v>
      </c>
      <c r="AE10" s="642"/>
      <c r="AF10" s="642"/>
      <c r="AG10" s="642"/>
      <c r="AH10" s="642"/>
      <c r="AI10" s="642"/>
      <c r="AJ10" s="642"/>
      <c r="AK10" s="642"/>
      <c r="AL10" s="611">
        <v>5.7</v>
      </c>
      <c r="AM10" s="643"/>
      <c r="AN10" s="643"/>
      <c r="AO10" s="644"/>
      <c r="AP10" s="585" t="s">
        <v>222</v>
      </c>
      <c r="AQ10" s="586"/>
      <c r="AR10" s="586"/>
      <c r="AS10" s="586"/>
      <c r="AT10" s="586"/>
      <c r="AU10" s="586"/>
      <c r="AV10" s="586"/>
      <c r="AW10" s="586"/>
      <c r="AX10" s="586"/>
      <c r="AY10" s="586"/>
      <c r="AZ10" s="586"/>
      <c r="BA10" s="586"/>
      <c r="BB10" s="586"/>
      <c r="BC10" s="586"/>
      <c r="BD10" s="586"/>
      <c r="BE10" s="586"/>
      <c r="BF10" s="587"/>
      <c r="BG10" s="588">
        <v>20759</v>
      </c>
      <c r="BH10" s="589"/>
      <c r="BI10" s="589"/>
      <c r="BJ10" s="589"/>
      <c r="BK10" s="589"/>
      <c r="BL10" s="589"/>
      <c r="BM10" s="589"/>
      <c r="BN10" s="590"/>
      <c r="BO10" s="641">
        <v>2.1</v>
      </c>
      <c r="BP10" s="641"/>
      <c r="BQ10" s="641"/>
      <c r="BR10" s="641"/>
      <c r="BS10" s="594" t="s">
        <v>108</v>
      </c>
      <c r="BT10" s="589"/>
      <c r="BU10" s="589"/>
      <c r="BV10" s="589"/>
      <c r="BW10" s="589"/>
      <c r="BX10" s="589"/>
      <c r="BY10" s="589"/>
      <c r="BZ10" s="589"/>
      <c r="CA10" s="589"/>
      <c r="CB10" s="620"/>
      <c r="CD10" s="621" t="s">
        <v>223</v>
      </c>
      <c r="CE10" s="618"/>
      <c r="CF10" s="618"/>
      <c r="CG10" s="618"/>
      <c r="CH10" s="618"/>
      <c r="CI10" s="618"/>
      <c r="CJ10" s="618"/>
      <c r="CK10" s="618"/>
      <c r="CL10" s="618"/>
      <c r="CM10" s="618"/>
      <c r="CN10" s="618"/>
      <c r="CO10" s="618"/>
      <c r="CP10" s="618"/>
      <c r="CQ10" s="619"/>
      <c r="CR10" s="588">
        <v>602</v>
      </c>
      <c r="CS10" s="589"/>
      <c r="CT10" s="589"/>
      <c r="CU10" s="589"/>
      <c r="CV10" s="589"/>
      <c r="CW10" s="589"/>
      <c r="CX10" s="589"/>
      <c r="CY10" s="590"/>
      <c r="CZ10" s="641">
        <v>0</v>
      </c>
      <c r="DA10" s="641"/>
      <c r="DB10" s="641"/>
      <c r="DC10" s="641"/>
      <c r="DD10" s="594" t="s">
        <v>108</v>
      </c>
      <c r="DE10" s="589"/>
      <c r="DF10" s="589"/>
      <c r="DG10" s="589"/>
      <c r="DH10" s="589"/>
      <c r="DI10" s="589"/>
      <c r="DJ10" s="589"/>
      <c r="DK10" s="589"/>
      <c r="DL10" s="589"/>
      <c r="DM10" s="589"/>
      <c r="DN10" s="589"/>
      <c r="DO10" s="589"/>
      <c r="DP10" s="590"/>
      <c r="DQ10" s="594">
        <v>602</v>
      </c>
      <c r="DR10" s="589"/>
      <c r="DS10" s="589"/>
      <c r="DT10" s="589"/>
      <c r="DU10" s="589"/>
      <c r="DV10" s="589"/>
      <c r="DW10" s="589"/>
      <c r="DX10" s="589"/>
      <c r="DY10" s="589"/>
      <c r="DZ10" s="589"/>
      <c r="EA10" s="589"/>
      <c r="EB10" s="589"/>
      <c r="EC10" s="620"/>
    </row>
    <row r="11" spans="2:143" ht="11.25" customHeight="1" x14ac:dyDescent="0.15">
      <c r="B11" s="585" t="s">
        <v>224</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225</v>
      </c>
      <c r="AQ11" s="586"/>
      <c r="AR11" s="586"/>
      <c r="AS11" s="586"/>
      <c r="AT11" s="586"/>
      <c r="AU11" s="586"/>
      <c r="AV11" s="586"/>
      <c r="AW11" s="586"/>
      <c r="AX11" s="586"/>
      <c r="AY11" s="586"/>
      <c r="AZ11" s="586"/>
      <c r="BA11" s="586"/>
      <c r="BB11" s="586"/>
      <c r="BC11" s="586"/>
      <c r="BD11" s="586"/>
      <c r="BE11" s="586"/>
      <c r="BF11" s="587"/>
      <c r="BG11" s="588">
        <v>36100</v>
      </c>
      <c r="BH11" s="589"/>
      <c r="BI11" s="589"/>
      <c r="BJ11" s="589"/>
      <c r="BK11" s="589"/>
      <c r="BL11" s="589"/>
      <c r="BM11" s="589"/>
      <c r="BN11" s="590"/>
      <c r="BO11" s="641">
        <v>3.6</v>
      </c>
      <c r="BP11" s="641"/>
      <c r="BQ11" s="641"/>
      <c r="BR11" s="641"/>
      <c r="BS11" s="594">
        <v>5894</v>
      </c>
      <c r="BT11" s="589"/>
      <c r="BU11" s="589"/>
      <c r="BV11" s="589"/>
      <c r="BW11" s="589"/>
      <c r="BX11" s="589"/>
      <c r="BY11" s="589"/>
      <c r="BZ11" s="589"/>
      <c r="CA11" s="589"/>
      <c r="CB11" s="620"/>
      <c r="CD11" s="621" t="s">
        <v>226</v>
      </c>
      <c r="CE11" s="618"/>
      <c r="CF11" s="618"/>
      <c r="CG11" s="618"/>
      <c r="CH11" s="618"/>
      <c r="CI11" s="618"/>
      <c r="CJ11" s="618"/>
      <c r="CK11" s="618"/>
      <c r="CL11" s="618"/>
      <c r="CM11" s="618"/>
      <c r="CN11" s="618"/>
      <c r="CO11" s="618"/>
      <c r="CP11" s="618"/>
      <c r="CQ11" s="619"/>
      <c r="CR11" s="588">
        <v>679353</v>
      </c>
      <c r="CS11" s="589"/>
      <c r="CT11" s="589"/>
      <c r="CU11" s="589"/>
      <c r="CV11" s="589"/>
      <c r="CW11" s="589"/>
      <c r="CX11" s="589"/>
      <c r="CY11" s="590"/>
      <c r="CZ11" s="641">
        <v>8.6999999999999993</v>
      </c>
      <c r="DA11" s="641"/>
      <c r="DB11" s="641"/>
      <c r="DC11" s="641"/>
      <c r="DD11" s="594">
        <v>285781</v>
      </c>
      <c r="DE11" s="589"/>
      <c r="DF11" s="589"/>
      <c r="DG11" s="589"/>
      <c r="DH11" s="589"/>
      <c r="DI11" s="589"/>
      <c r="DJ11" s="589"/>
      <c r="DK11" s="589"/>
      <c r="DL11" s="589"/>
      <c r="DM11" s="589"/>
      <c r="DN11" s="589"/>
      <c r="DO11" s="589"/>
      <c r="DP11" s="590"/>
      <c r="DQ11" s="594">
        <v>288489</v>
      </c>
      <c r="DR11" s="589"/>
      <c r="DS11" s="589"/>
      <c r="DT11" s="589"/>
      <c r="DU11" s="589"/>
      <c r="DV11" s="589"/>
      <c r="DW11" s="589"/>
      <c r="DX11" s="589"/>
      <c r="DY11" s="589"/>
      <c r="DZ11" s="589"/>
      <c r="EA11" s="589"/>
      <c r="EB11" s="589"/>
      <c r="EC11" s="620"/>
    </row>
    <row r="12" spans="2:143" ht="11.25" customHeight="1" x14ac:dyDescent="0.15">
      <c r="B12" s="585" t="s">
        <v>227</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228</v>
      </c>
      <c r="AQ12" s="586"/>
      <c r="AR12" s="586"/>
      <c r="AS12" s="586"/>
      <c r="AT12" s="586"/>
      <c r="AU12" s="586"/>
      <c r="AV12" s="586"/>
      <c r="AW12" s="586"/>
      <c r="AX12" s="586"/>
      <c r="AY12" s="586"/>
      <c r="AZ12" s="586"/>
      <c r="BA12" s="586"/>
      <c r="BB12" s="586"/>
      <c r="BC12" s="586"/>
      <c r="BD12" s="586"/>
      <c r="BE12" s="586"/>
      <c r="BF12" s="587"/>
      <c r="BG12" s="588">
        <v>375859</v>
      </c>
      <c r="BH12" s="589"/>
      <c r="BI12" s="589"/>
      <c r="BJ12" s="589"/>
      <c r="BK12" s="589"/>
      <c r="BL12" s="589"/>
      <c r="BM12" s="589"/>
      <c r="BN12" s="590"/>
      <c r="BO12" s="641">
        <v>37.799999999999997</v>
      </c>
      <c r="BP12" s="641"/>
      <c r="BQ12" s="641"/>
      <c r="BR12" s="641"/>
      <c r="BS12" s="594" t="s">
        <v>108</v>
      </c>
      <c r="BT12" s="589"/>
      <c r="BU12" s="589"/>
      <c r="BV12" s="589"/>
      <c r="BW12" s="589"/>
      <c r="BX12" s="589"/>
      <c r="BY12" s="589"/>
      <c r="BZ12" s="589"/>
      <c r="CA12" s="589"/>
      <c r="CB12" s="620"/>
      <c r="CD12" s="621" t="s">
        <v>229</v>
      </c>
      <c r="CE12" s="618"/>
      <c r="CF12" s="618"/>
      <c r="CG12" s="618"/>
      <c r="CH12" s="618"/>
      <c r="CI12" s="618"/>
      <c r="CJ12" s="618"/>
      <c r="CK12" s="618"/>
      <c r="CL12" s="618"/>
      <c r="CM12" s="618"/>
      <c r="CN12" s="618"/>
      <c r="CO12" s="618"/>
      <c r="CP12" s="618"/>
      <c r="CQ12" s="619"/>
      <c r="CR12" s="588">
        <v>252494</v>
      </c>
      <c r="CS12" s="589"/>
      <c r="CT12" s="589"/>
      <c r="CU12" s="589"/>
      <c r="CV12" s="589"/>
      <c r="CW12" s="589"/>
      <c r="CX12" s="589"/>
      <c r="CY12" s="590"/>
      <c r="CZ12" s="641">
        <v>3.2</v>
      </c>
      <c r="DA12" s="641"/>
      <c r="DB12" s="641"/>
      <c r="DC12" s="641"/>
      <c r="DD12" s="594">
        <v>11422</v>
      </c>
      <c r="DE12" s="589"/>
      <c r="DF12" s="589"/>
      <c r="DG12" s="589"/>
      <c r="DH12" s="589"/>
      <c r="DI12" s="589"/>
      <c r="DJ12" s="589"/>
      <c r="DK12" s="589"/>
      <c r="DL12" s="589"/>
      <c r="DM12" s="589"/>
      <c r="DN12" s="589"/>
      <c r="DO12" s="589"/>
      <c r="DP12" s="590"/>
      <c r="DQ12" s="594">
        <v>121708</v>
      </c>
      <c r="DR12" s="589"/>
      <c r="DS12" s="589"/>
      <c r="DT12" s="589"/>
      <c r="DU12" s="589"/>
      <c r="DV12" s="589"/>
      <c r="DW12" s="589"/>
      <c r="DX12" s="589"/>
      <c r="DY12" s="589"/>
      <c r="DZ12" s="589"/>
      <c r="EA12" s="589"/>
      <c r="EB12" s="589"/>
      <c r="EC12" s="620"/>
    </row>
    <row r="13" spans="2:143" ht="11.25" customHeight="1" x14ac:dyDescent="0.15">
      <c r="B13" s="585" t="s">
        <v>230</v>
      </c>
      <c r="C13" s="586"/>
      <c r="D13" s="586"/>
      <c r="E13" s="586"/>
      <c r="F13" s="586"/>
      <c r="G13" s="586"/>
      <c r="H13" s="586"/>
      <c r="I13" s="586"/>
      <c r="J13" s="586"/>
      <c r="K13" s="586"/>
      <c r="L13" s="586"/>
      <c r="M13" s="586"/>
      <c r="N13" s="586"/>
      <c r="O13" s="586"/>
      <c r="P13" s="586"/>
      <c r="Q13" s="587"/>
      <c r="R13" s="588">
        <v>18639</v>
      </c>
      <c r="S13" s="589"/>
      <c r="T13" s="589"/>
      <c r="U13" s="589"/>
      <c r="V13" s="589"/>
      <c r="W13" s="589"/>
      <c r="X13" s="589"/>
      <c r="Y13" s="590"/>
      <c r="Z13" s="641">
        <v>0.2</v>
      </c>
      <c r="AA13" s="641"/>
      <c r="AB13" s="641"/>
      <c r="AC13" s="641"/>
      <c r="AD13" s="642">
        <v>18639</v>
      </c>
      <c r="AE13" s="642"/>
      <c r="AF13" s="642"/>
      <c r="AG13" s="642"/>
      <c r="AH13" s="642"/>
      <c r="AI13" s="642"/>
      <c r="AJ13" s="642"/>
      <c r="AK13" s="642"/>
      <c r="AL13" s="611">
        <v>0.4</v>
      </c>
      <c r="AM13" s="643"/>
      <c r="AN13" s="643"/>
      <c r="AO13" s="644"/>
      <c r="AP13" s="585" t="s">
        <v>231</v>
      </c>
      <c r="AQ13" s="586"/>
      <c r="AR13" s="586"/>
      <c r="AS13" s="586"/>
      <c r="AT13" s="586"/>
      <c r="AU13" s="586"/>
      <c r="AV13" s="586"/>
      <c r="AW13" s="586"/>
      <c r="AX13" s="586"/>
      <c r="AY13" s="586"/>
      <c r="AZ13" s="586"/>
      <c r="BA13" s="586"/>
      <c r="BB13" s="586"/>
      <c r="BC13" s="586"/>
      <c r="BD13" s="586"/>
      <c r="BE13" s="586"/>
      <c r="BF13" s="587"/>
      <c r="BG13" s="588">
        <v>370715</v>
      </c>
      <c r="BH13" s="589"/>
      <c r="BI13" s="589"/>
      <c r="BJ13" s="589"/>
      <c r="BK13" s="589"/>
      <c r="BL13" s="589"/>
      <c r="BM13" s="589"/>
      <c r="BN13" s="590"/>
      <c r="BO13" s="641">
        <v>37.299999999999997</v>
      </c>
      <c r="BP13" s="641"/>
      <c r="BQ13" s="641"/>
      <c r="BR13" s="641"/>
      <c r="BS13" s="594" t="s">
        <v>108</v>
      </c>
      <c r="BT13" s="589"/>
      <c r="BU13" s="589"/>
      <c r="BV13" s="589"/>
      <c r="BW13" s="589"/>
      <c r="BX13" s="589"/>
      <c r="BY13" s="589"/>
      <c r="BZ13" s="589"/>
      <c r="CA13" s="589"/>
      <c r="CB13" s="620"/>
      <c r="CD13" s="621" t="s">
        <v>232</v>
      </c>
      <c r="CE13" s="618"/>
      <c r="CF13" s="618"/>
      <c r="CG13" s="618"/>
      <c r="CH13" s="618"/>
      <c r="CI13" s="618"/>
      <c r="CJ13" s="618"/>
      <c r="CK13" s="618"/>
      <c r="CL13" s="618"/>
      <c r="CM13" s="618"/>
      <c r="CN13" s="618"/>
      <c r="CO13" s="618"/>
      <c r="CP13" s="618"/>
      <c r="CQ13" s="619"/>
      <c r="CR13" s="588">
        <v>1272779</v>
      </c>
      <c r="CS13" s="589"/>
      <c r="CT13" s="589"/>
      <c r="CU13" s="589"/>
      <c r="CV13" s="589"/>
      <c r="CW13" s="589"/>
      <c r="CX13" s="589"/>
      <c r="CY13" s="590"/>
      <c r="CZ13" s="641">
        <v>16.2</v>
      </c>
      <c r="DA13" s="641"/>
      <c r="DB13" s="641"/>
      <c r="DC13" s="641"/>
      <c r="DD13" s="594">
        <v>806580</v>
      </c>
      <c r="DE13" s="589"/>
      <c r="DF13" s="589"/>
      <c r="DG13" s="589"/>
      <c r="DH13" s="589"/>
      <c r="DI13" s="589"/>
      <c r="DJ13" s="589"/>
      <c r="DK13" s="589"/>
      <c r="DL13" s="589"/>
      <c r="DM13" s="589"/>
      <c r="DN13" s="589"/>
      <c r="DO13" s="589"/>
      <c r="DP13" s="590"/>
      <c r="DQ13" s="594">
        <v>546407</v>
      </c>
      <c r="DR13" s="589"/>
      <c r="DS13" s="589"/>
      <c r="DT13" s="589"/>
      <c r="DU13" s="589"/>
      <c r="DV13" s="589"/>
      <c r="DW13" s="589"/>
      <c r="DX13" s="589"/>
      <c r="DY13" s="589"/>
      <c r="DZ13" s="589"/>
      <c r="EA13" s="589"/>
      <c r="EB13" s="589"/>
      <c r="EC13" s="620"/>
    </row>
    <row r="14" spans="2:143" ht="11.25" customHeight="1" x14ac:dyDescent="0.15">
      <c r="B14" s="585" t="s">
        <v>233</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234</v>
      </c>
      <c r="AQ14" s="586"/>
      <c r="AR14" s="586"/>
      <c r="AS14" s="586"/>
      <c r="AT14" s="586"/>
      <c r="AU14" s="586"/>
      <c r="AV14" s="586"/>
      <c r="AW14" s="586"/>
      <c r="AX14" s="586"/>
      <c r="AY14" s="586"/>
      <c r="AZ14" s="586"/>
      <c r="BA14" s="586"/>
      <c r="BB14" s="586"/>
      <c r="BC14" s="586"/>
      <c r="BD14" s="586"/>
      <c r="BE14" s="586"/>
      <c r="BF14" s="587"/>
      <c r="BG14" s="588">
        <v>20696</v>
      </c>
      <c r="BH14" s="589"/>
      <c r="BI14" s="589"/>
      <c r="BJ14" s="589"/>
      <c r="BK14" s="589"/>
      <c r="BL14" s="589"/>
      <c r="BM14" s="589"/>
      <c r="BN14" s="590"/>
      <c r="BO14" s="641">
        <v>2.1</v>
      </c>
      <c r="BP14" s="641"/>
      <c r="BQ14" s="641"/>
      <c r="BR14" s="641"/>
      <c r="BS14" s="594" t="s">
        <v>108</v>
      </c>
      <c r="BT14" s="589"/>
      <c r="BU14" s="589"/>
      <c r="BV14" s="589"/>
      <c r="BW14" s="589"/>
      <c r="BX14" s="589"/>
      <c r="BY14" s="589"/>
      <c r="BZ14" s="589"/>
      <c r="CA14" s="589"/>
      <c r="CB14" s="620"/>
      <c r="CD14" s="621" t="s">
        <v>235</v>
      </c>
      <c r="CE14" s="618"/>
      <c r="CF14" s="618"/>
      <c r="CG14" s="618"/>
      <c r="CH14" s="618"/>
      <c r="CI14" s="618"/>
      <c r="CJ14" s="618"/>
      <c r="CK14" s="618"/>
      <c r="CL14" s="618"/>
      <c r="CM14" s="618"/>
      <c r="CN14" s="618"/>
      <c r="CO14" s="618"/>
      <c r="CP14" s="618"/>
      <c r="CQ14" s="619"/>
      <c r="CR14" s="588">
        <v>249893</v>
      </c>
      <c r="CS14" s="589"/>
      <c r="CT14" s="589"/>
      <c r="CU14" s="589"/>
      <c r="CV14" s="589"/>
      <c r="CW14" s="589"/>
      <c r="CX14" s="589"/>
      <c r="CY14" s="590"/>
      <c r="CZ14" s="641">
        <v>3.2</v>
      </c>
      <c r="DA14" s="641"/>
      <c r="DB14" s="641"/>
      <c r="DC14" s="641"/>
      <c r="DD14" s="594" t="s">
        <v>108</v>
      </c>
      <c r="DE14" s="589"/>
      <c r="DF14" s="589"/>
      <c r="DG14" s="589"/>
      <c r="DH14" s="589"/>
      <c r="DI14" s="589"/>
      <c r="DJ14" s="589"/>
      <c r="DK14" s="589"/>
      <c r="DL14" s="589"/>
      <c r="DM14" s="589"/>
      <c r="DN14" s="589"/>
      <c r="DO14" s="589"/>
      <c r="DP14" s="590"/>
      <c r="DQ14" s="594">
        <v>249893</v>
      </c>
      <c r="DR14" s="589"/>
      <c r="DS14" s="589"/>
      <c r="DT14" s="589"/>
      <c r="DU14" s="589"/>
      <c r="DV14" s="589"/>
      <c r="DW14" s="589"/>
      <c r="DX14" s="589"/>
      <c r="DY14" s="589"/>
      <c r="DZ14" s="589"/>
      <c r="EA14" s="589"/>
      <c r="EB14" s="589"/>
      <c r="EC14" s="620"/>
    </row>
    <row r="15" spans="2:143" ht="11.25" customHeight="1" x14ac:dyDescent="0.15">
      <c r="B15" s="585" t="s">
        <v>236</v>
      </c>
      <c r="C15" s="586"/>
      <c r="D15" s="586"/>
      <c r="E15" s="586"/>
      <c r="F15" s="586"/>
      <c r="G15" s="586"/>
      <c r="H15" s="586"/>
      <c r="I15" s="586"/>
      <c r="J15" s="586"/>
      <c r="K15" s="586"/>
      <c r="L15" s="586"/>
      <c r="M15" s="586"/>
      <c r="N15" s="586"/>
      <c r="O15" s="586"/>
      <c r="P15" s="586"/>
      <c r="Q15" s="587"/>
      <c r="R15" s="588">
        <v>4489</v>
      </c>
      <c r="S15" s="589"/>
      <c r="T15" s="589"/>
      <c r="U15" s="589"/>
      <c r="V15" s="589"/>
      <c r="W15" s="589"/>
      <c r="X15" s="589"/>
      <c r="Y15" s="590"/>
      <c r="Z15" s="641">
        <v>0.1</v>
      </c>
      <c r="AA15" s="641"/>
      <c r="AB15" s="641"/>
      <c r="AC15" s="641"/>
      <c r="AD15" s="642">
        <v>4489</v>
      </c>
      <c r="AE15" s="642"/>
      <c r="AF15" s="642"/>
      <c r="AG15" s="642"/>
      <c r="AH15" s="642"/>
      <c r="AI15" s="642"/>
      <c r="AJ15" s="642"/>
      <c r="AK15" s="642"/>
      <c r="AL15" s="611">
        <v>0.1</v>
      </c>
      <c r="AM15" s="643"/>
      <c r="AN15" s="643"/>
      <c r="AO15" s="644"/>
      <c r="AP15" s="585" t="s">
        <v>237</v>
      </c>
      <c r="AQ15" s="586"/>
      <c r="AR15" s="586"/>
      <c r="AS15" s="586"/>
      <c r="AT15" s="586"/>
      <c r="AU15" s="586"/>
      <c r="AV15" s="586"/>
      <c r="AW15" s="586"/>
      <c r="AX15" s="586"/>
      <c r="AY15" s="586"/>
      <c r="AZ15" s="586"/>
      <c r="BA15" s="586"/>
      <c r="BB15" s="586"/>
      <c r="BC15" s="586"/>
      <c r="BD15" s="586"/>
      <c r="BE15" s="586"/>
      <c r="BF15" s="587"/>
      <c r="BG15" s="588">
        <v>85360</v>
      </c>
      <c r="BH15" s="589"/>
      <c r="BI15" s="589"/>
      <c r="BJ15" s="589"/>
      <c r="BK15" s="589"/>
      <c r="BL15" s="589"/>
      <c r="BM15" s="589"/>
      <c r="BN15" s="590"/>
      <c r="BO15" s="641">
        <v>8.6</v>
      </c>
      <c r="BP15" s="641"/>
      <c r="BQ15" s="641"/>
      <c r="BR15" s="641"/>
      <c r="BS15" s="594" t="s">
        <v>108</v>
      </c>
      <c r="BT15" s="589"/>
      <c r="BU15" s="589"/>
      <c r="BV15" s="589"/>
      <c r="BW15" s="589"/>
      <c r="BX15" s="589"/>
      <c r="BY15" s="589"/>
      <c r="BZ15" s="589"/>
      <c r="CA15" s="589"/>
      <c r="CB15" s="620"/>
      <c r="CD15" s="621" t="s">
        <v>238</v>
      </c>
      <c r="CE15" s="618"/>
      <c r="CF15" s="618"/>
      <c r="CG15" s="618"/>
      <c r="CH15" s="618"/>
      <c r="CI15" s="618"/>
      <c r="CJ15" s="618"/>
      <c r="CK15" s="618"/>
      <c r="CL15" s="618"/>
      <c r="CM15" s="618"/>
      <c r="CN15" s="618"/>
      <c r="CO15" s="618"/>
      <c r="CP15" s="618"/>
      <c r="CQ15" s="619"/>
      <c r="CR15" s="588">
        <v>1257374</v>
      </c>
      <c r="CS15" s="589"/>
      <c r="CT15" s="589"/>
      <c r="CU15" s="589"/>
      <c r="CV15" s="589"/>
      <c r="CW15" s="589"/>
      <c r="CX15" s="589"/>
      <c r="CY15" s="590"/>
      <c r="CZ15" s="641">
        <v>16</v>
      </c>
      <c r="DA15" s="641"/>
      <c r="DB15" s="641"/>
      <c r="DC15" s="641"/>
      <c r="DD15" s="594">
        <v>825714</v>
      </c>
      <c r="DE15" s="589"/>
      <c r="DF15" s="589"/>
      <c r="DG15" s="589"/>
      <c r="DH15" s="589"/>
      <c r="DI15" s="589"/>
      <c r="DJ15" s="589"/>
      <c r="DK15" s="589"/>
      <c r="DL15" s="589"/>
      <c r="DM15" s="589"/>
      <c r="DN15" s="589"/>
      <c r="DO15" s="589"/>
      <c r="DP15" s="590"/>
      <c r="DQ15" s="594">
        <v>554911</v>
      </c>
      <c r="DR15" s="589"/>
      <c r="DS15" s="589"/>
      <c r="DT15" s="589"/>
      <c r="DU15" s="589"/>
      <c r="DV15" s="589"/>
      <c r="DW15" s="589"/>
      <c r="DX15" s="589"/>
      <c r="DY15" s="589"/>
      <c r="DZ15" s="589"/>
      <c r="EA15" s="589"/>
      <c r="EB15" s="589"/>
      <c r="EC15" s="620"/>
    </row>
    <row r="16" spans="2:143" ht="11.25" customHeight="1" x14ac:dyDescent="0.15">
      <c r="B16" s="585" t="s">
        <v>239</v>
      </c>
      <c r="C16" s="586"/>
      <c r="D16" s="586"/>
      <c r="E16" s="586"/>
      <c r="F16" s="586"/>
      <c r="G16" s="586"/>
      <c r="H16" s="586"/>
      <c r="I16" s="586"/>
      <c r="J16" s="586"/>
      <c r="K16" s="586"/>
      <c r="L16" s="586"/>
      <c r="M16" s="586"/>
      <c r="N16" s="586"/>
      <c r="O16" s="586"/>
      <c r="P16" s="586"/>
      <c r="Q16" s="587"/>
      <c r="R16" s="588">
        <v>3006407</v>
      </c>
      <c r="S16" s="589"/>
      <c r="T16" s="589"/>
      <c r="U16" s="589"/>
      <c r="V16" s="589"/>
      <c r="W16" s="589"/>
      <c r="X16" s="589"/>
      <c r="Y16" s="590"/>
      <c r="Z16" s="641">
        <v>36.799999999999997</v>
      </c>
      <c r="AA16" s="641"/>
      <c r="AB16" s="641"/>
      <c r="AC16" s="641"/>
      <c r="AD16" s="642">
        <v>2721165</v>
      </c>
      <c r="AE16" s="642"/>
      <c r="AF16" s="642"/>
      <c r="AG16" s="642"/>
      <c r="AH16" s="642"/>
      <c r="AI16" s="642"/>
      <c r="AJ16" s="642"/>
      <c r="AK16" s="642"/>
      <c r="AL16" s="611">
        <v>65.3</v>
      </c>
      <c r="AM16" s="643"/>
      <c r="AN16" s="643"/>
      <c r="AO16" s="644"/>
      <c r="AP16" s="585" t="s">
        <v>240</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0"/>
      <c r="CD16" s="621" t="s">
        <v>241</v>
      </c>
      <c r="CE16" s="618"/>
      <c r="CF16" s="618"/>
      <c r="CG16" s="618"/>
      <c r="CH16" s="618"/>
      <c r="CI16" s="618"/>
      <c r="CJ16" s="618"/>
      <c r="CK16" s="618"/>
      <c r="CL16" s="618"/>
      <c r="CM16" s="618"/>
      <c r="CN16" s="618"/>
      <c r="CO16" s="618"/>
      <c r="CP16" s="618"/>
      <c r="CQ16" s="619"/>
      <c r="CR16" s="588">
        <v>17810</v>
      </c>
      <c r="CS16" s="589"/>
      <c r="CT16" s="589"/>
      <c r="CU16" s="589"/>
      <c r="CV16" s="589"/>
      <c r="CW16" s="589"/>
      <c r="CX16" s="589"/>
      <c r="CY16" s="590"/>
      <c r="CZ16" s="641">
        <v>0.2</v>
      </c>
      <c r="DA16" s="641"/>
      <c r="DB16" s="641"/>
      <c r="DC16" s="641"/>
      <c r="DD16" s="594" t="s">
        <v>108</v>
      </c>
      <c r="DE16" s="589"/>
      <c r="DF16" s="589"/>
      <c r="DG16" s="589"/>
      <c r="DH16" s="589"/>
      <c r="DI16" s="589"/>
      <c r="DJ16" s="589"/>
      <c r="DK16" s="589"/>
      <c r="DL16" s="589"/>
      <c r="DM16" s="589"/>
      <c r="DN16" s="589"/>
      <c r="DO16" s="589"/>
      <c r="DP16" s="590"/>
      <c r="DQ16" s="594">
        <v>17810</v>
      </c>
      <c r="DR16" s="589"/>
      <c r="DS16" s="589"/>
      <c r="DT16" s="589"/>
      <c r="DU16" s="589"/>
      <c r="DV16" s="589"/>
      <c r="DW16" s="589"/>
      <c r="DX16" s="589"/>
      <c r="DY16" s="589"/>
      <c r="DZ16" s="589"/>
      <c r="EA16" s="589"/>
      <c r="EB16" s="589"/>
      <c r="EC16" s="620"/>
    </row>
    <row r="17" spans="2:133" ht="11.25" customHeight="1" x14ac:dyDescent="0.15">
      <c r="B17" s="585" t="s">
        <v>242</v>
      </c>
      <c r="C17" s="586"/>
      <c r="D17" s="586"/>
      <c r="E17" s="586"/>
      <c r="F17" s="586"/>
      <c r="G17" s="586"/>
      <c r="H17" s="586"/>
      <c r="I17" s="586"/>
      <c r="J17" s="586"/>
      <c r="K17" s="586"/>
      <c r="L17" s="586"/>
      <c r="M17" s="586"/>
      <c r="N17" s="586"/>
      <c r="O17" s="586"/>
      <c r="P17" s="586"/>
      <c r="Q17" s="587"/>
      <c r="R17" s="588">
        <v>2721165</v>
      </c>
      <c r="S17" s="589"/>
      <c r="T17" s="589"/>
      <c r="U17" s="589"/>
      <c r="V17" s="589"/>
      <c r="W17" s="589"/>
      <c r="X17" s="589"/>
      <c r="Y17" s="590"/>
      <c r="Z17" s="641">
        <v>33.299999999999997</v>
      </c>
      <c r="AA17" s="641"/>
      <c r="AB17" s="641"/>
      <c r="AC17" s="641"/>
      <c r="AD17" s="642">
        <v>2721165</v>
      </c>
      <c r="AE17" s="642"/>
      <c r="AF17" s="642"/>
      <c r="AG17" s="642"/>
      <c r="AH17" s="642"/>
      <c r="AI17" s="642"/>
      <c r="AJ17" s="642"/>
      <c r="AK17" s="642"/>
      <c r="AL17" s="611">
        <v>65.3</v>
      </c>
      <c r="AM17" s="643"/>
      <c r="AN17" s="643"/>
      <c r="AO17" s="644"/>
      <c r="AP17" s="585" t="s">
        <v>243</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0"/>
      <c r="CD17" s="621" t="s">
        <v>244</v>
      </c>
      <c r="CE17" s="618"/>
      <c r="CF17" s="618"/>
      <c r="CG17" s="618"/>
      <c r="CH17" s="618"/>
      <c r="CI17" s="618"/>
      <c r="CJ17" s="618"/>
      <c r="CK17" s="618"/>
      <c r="CL17" s="618"/>
      <c r="CM17" s="618"/>
      <c r="CN17" s="618"/>
      <c r="CO17" s="618"/>
      <c r="CP17" s="618"/>
      <c r="CQ17" s="619"/>
      <c r="CR17" s="588">
        <v>750623</v>
      </c>
      <c r="CS17" s="589"/>
      <c r="CT17" s="589"/>
      <c r="CU17" s="589"/>
      <c r="CV17" s="589"/>
      <c r="CW17" s="589"/>
      <c r="CX17" s="589"/>
      <c r="CY17" s="590"/>
      <c r="CZ17" s="641">
        <v>9.6</v>
      </c>
      <c r="DA17" s="641"/>
      <c r="DB17" s="641"/>
      <c r="DC17" s="641"/>
      <c r="DD17" s="594" t="s">
        <v>108</v>
      </c>
      <c r="DE17" s="589"/>
      <c r="DF17" s="589"/>
      <c r="DG17" s="589"/>
      <c r="DH17" s="589"/>
      <c r="DI17" s="589"/>
      <c r="DJ17" s="589"/>
      <c r="DK17" s="589"/>
      <c r="DL17" s="589"/>
      <c r="DM17" s="589"/>
      <c r="DN17" s="589"/>
      <c r="DO17" s="589"/>
      <c r="DP17" s="590"/>
      <c r="DQ17" s="594">
        <v>694032</v>
      </c>
      <c r="DR17" s="589"/>
      <c r="DS17" s="589"/>
      <c r="DT17" s="589"/>
      <c r="DU17" s="589"/>
      <c r="DV17" s="589"/>
      <c r="DW17" s="589"/>
      <c r="DX17" s="589"/>
      <c r="DY17" s="589"/>
      <c r="DZ17" s="589"/>
      <c r="EA17" s="589"/>
      <c r="EB17" s="589"/>
      <c r="EC17" s="620"/>
    </row>
    <row r="18" spans="2:133" ht="11.25" customHeight="1" x14ac:dyDescent="0.15">
      <c r="B18" s="585" t="s">
        <v>245</v>
      </c>
      <c r="C18" s="586"/>
      <c r="D18" s="586"/>
      <c r="E18" s="586"/>
      <c r="F18" s="586"/>
      <c r="G18" s="586"/>
      <c r="H18" s="586"/>
      <c r="I18" s="586"/>
      <c r="J18" s="586"/>
      <c r="K18" s="586"/>
      <c r="L18" s="586"/>
      <c r="M18" s="586"/>
      <c r="N18" s="586"/>
      <c r="O18" s="586"/>
      <c r="P18" s="586"/>
      <c r="Q18" s="587"/>
      <c r="R18" s="588">
        <v>285234</v>
      </c>
      <c r="S18" s="589"/>
      <c r="T18" s="589"/>
      <c r="U18" s="589"/>
      <c r="V18" s="589"/>
      <c r="W18" s="589"/>
      <c r="X18" s="589"/>
      <c r="Y18" s="590"/>
      <c r="Z18" s="641">
        <v>3.5</v>
      </c>
      <c r="AA18" s="641"/>
      <c r="AB18" s="641"/>
      <c r="AC18" s="641"/>
      <c r="AD18" s="642" t="s">
        <v>108</v>
      </c>
      <c r="AE18" s="642"/>
      <c r="AF18" s="642"/>
      <c r="AG18" s="642"/>
      <c r="AH18" s="642"/>
      <c r="AI18" s="642"/>
      <c r="AJ18" s="642"/>
      <c r="AK18" s="642"/>
      <c r="AL18" s="611" t="s">
        <v>108</v>
      </c>
      <c r="AM18" s="643"/>
      <c r="AN18" s="643"/>
      <c r="AO18" s="644"/>
      <c r="AP18" s="585" t="s">
        <v>246</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0"/>
      <c r="CD18" s="621" t="s">
        <v>247</v>
      </c>
      <c r="CE18" s="618"/>
      <c r="CF18" s="618"/>
      <c r="CG18" s="618"/>
      <c r="CH18" s="618"/>
      <c r="CI18" s="618"/>
      <c r="CJ18" s="618"/>
      <c r="CK18" s="618"/>
      <c r="CL18" s="618"/>
      <c r="CM18" s="618"/>
      <c r="CN18" s="618"/>
      <c r="CO18" s="618"/>
      <c r="CP18" s="618"/>
      <c r="CQ18" s="619"/>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0"/>
    </row>
    <row r="19" spans="2:133" ht="11.25" customHeight="1" x14ac:dyDescent="0.15">
      <c r="B19" s="585" t="s">
        <v>248</v>
      </c>
      <c r="C19" s="586"/>
      <c r="D19" s="586"/>
      <c r="E19" s="586"/>
      <c r="F19" s="586"/>
      <c r="G19" s="586"/>
      <c r="H19" s="586"/>
      <c r="I19" s="586"/>
      <c r="J19" s="586"/>
      <c r="K19" s="586"/>
      <c r="L19" s="586"/>
      <c r="M19" s="586"/>
      <c r="N19" s="586"/>
      <c r="O19" s="586"/>
      <c r="P19" s="586"/>
      <c r="Q19" s="587"/>
      <c r="R19" s="588">
        <v>8</v>
      </c>
      <c r="S19" s="589"/>
      <c r="T19" s="589"/>
      <c r="U19" s="589"/>
      <c r="V19" s="589"/>
      <c r="W19" s="589"/>
      <c r="X19" s="589"/>
      <c r="Y19" s="590"/>
      <c r="Z19" s="641">
        <v>0</v>
      </c>
      <c r="AA19" s="641"/>
      <c r="AB19" s="641"/>
      <c r="AC19" s="641"/>
      <c r="AD19" s="642" t="s">
        <v>108</v>
      </c>
      <c r="AE19" s="642"/>
      <c r="AF19" s="642"/>
      <c r="AG19" s="642"/>
      <c r="AH19" s="642"/>
      <c r="AI19" s="642"/>
      <c r="AJ19" s="642"/>
      <c r="AK19" s="642"/>
      <c r="AL19" s="611" t="s">
        <v>108</v>
      </c>
      <c r="AM19" s="643"/>
      <c r="AN19" s="643"/>
      <c r="AO19" s="644"/>
      <c r="AP19" s="585" t="s">
        <v>249</v>
      </c>
      <c r="AQ19" s="586"/>
      <c r="AR19" s="586"/>
      <c r="AS19" s="586"/>
      <c r="AT19" s="586"/>
      <c r="AU19" s="586"/>
      <c r="AV19" s="586"/>
      <c r="AW19" s="586"/>
      <c r="AX19" s="586"/>
      <c r="AY19" s="586"/>
      <c r="AZ19" s="586"/>
      <c r="BA19" s="586"/>
      <c r="BB19" s="586"/>
      <c r="BC19" s="586"/>
      <c r="BD19" s="586"/>
      <c r="BE19" s="586"/>
      <c r="BF19" s="587"/>
      <c r="BG19" s="588">
        <v>8376</v>
      </c>
      <c r="BH19" s="589"/>
      <c r="BI19" s="589"/>
      <c r="BJ19" s="589"/>
      <c r="BK19" s="589"/>
      <c r="BL19" s="589"/>
      <c r="BM19" s="589"/>
      <c r="BN19" s="590"/>
      <c r="BO19" s="641">
        <v>0.8</v>
      </c>
      <c r="BP19" s="641"/>
      <c r="BQ19" s="641"/>
      <c r="BR19" s="641"/>
      <c r="BS19" s="594" t="s">
        <v>108</v>
      </c>
      <c r="BT19" s="589"/>
      <c r="BU19" s="589"/>
      <c r="BV19" s="589"/>
      <c r="BW19" s="589"/>
      <c r="BX19" s="589"/>
      <c r="BY19" s="589"/>
      <c r="BZ19" s="589"/>
      <c r="CA19" s="589"/>
      <c r="CB19" s="620"/>
      <c r="CD19" s="621" t="s">
        <v>250</v>
      </c>
      <c r="CE19" s="618"/>
      <c r="CF19" s="618"/>
      <c r="CG19" s="618"/>
      <c r="CH19" s="618"/>
      <c r="CI19" s="618"/>
      <c r="CJ19" s="618"/>
      <c r="CK19" s="618"/>
      <c r="CL19" s="618"/>
      <c r="CM19" s="618"/>
      <c r="CN19" s="618"/>
      <c r="CO19" s="618"/>
      <c r="CP19" s="618"/>
      <c r="CQ19" s="619"/>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0"/>
    </row>
    <row r="20" spans="2:133" ht="11.25" customHeight="1" x14ac:dyDescent="0.15">
      <c r="B20" s="585" t="s">
        <v>251</v>
      </c>
      <c r="C20" s="586"/>
      <c r="D20" s="586"/>
      <c r="E20" s="586"/>
      <c r="F20" s="586"/>
      <c r="G20" s="586"/>
      <c r="H20" s="586"/>
      <c r="I20" s="586"/>
      <c r="J20" s="586"/>
      <c r="K20" s="586"/>
      <c r="L20" s="586"/>
      <c r="M20" s="586"/>
      <c r="N20" s="586"/>
      <c r="O20" s="586"/>
      <c r="P20" s="586"/>
      <c r="Q20" s="587"/>
      <c r="R20" s="588">
        <v>4392255</v>
      </c>
      <c r="S20" s="589"/>
      <c r="T20" s="589"/>
      <c r="U20" s="589"/>
      <c r="V20" s="589"/>
      <c r="W20" s="589"/>
      <c r="X20" s="589"/>
      <c r="Y20" s="590"/>
      <c r="Z20" s="641">
        <v>53.8</v>
      </c>
      <c r="AA20" s="641"/>
      <c r="AB20" s="641"/>
      <c r="AC20" s="641"/>
      <c r="AD20" s="642">
        <v>4107013</v>
      </c>
      <c r="AE20" s="642"/>
      <c r="AF20" s="642"/>
      <c r="AG20" s="642"/>
      <c r="AH20" s="642"/>
      <c r="AI20" s="642"/>
      <c r="AJ20" s="642"/>
      <c r="AK20" s="642"/>
      <c r="AL20" s="611">
        <v>98.5</v>
      </c>
      <c r="AM20" s="643"/>
      <c r="AN20" s="643"/>
      <c r="AO20" s="644"/>
      <c r="AP20" s="585" t="s">
        <v>252</v>
      </c>
      <c r="AQ20" s="586"/>
      <c r="AR20" s="586"/>
      <c r="AS20" s="586"/>
      <c r="AT20" s="586"/>
      <c r="AU20" s="586"/>
      <c r="AV20" s="586"/>
      <c r="AW20" s="586"/>
      <c r="AX20" s="586"/>
      <c r="AY20" s="586"/>
      <c r="AZ20" s="586"/>
      <c r="BA20" s="586"/>
      <c r="BB20" s="586"/>
      <c r="BC20" s="586"/>
      <c r="BD20" s="586"/>
      <c r="BE20" s="586"/>
      <c r="BF20" s="587"/>
      <c r="BG20" s="588">
        <v>8376</v>
      </c>
      <c r="BH20" s="589"/>
      <c r="BI20" s="589"/>
      <c r="BJ20" s="589"/>
      <c r="BK20" s="589"/>
      <c r="BL20" s="589"/>
      <c r="BM20" s="589"/>
      <c r="BN20" s="590"/>
      <c r="BO20" s="641">
        <v>0.8</v>
      </c>
      <c r="BP20" s="641"/>
      <c r="BQ20" s="641"/>
      <c r="BR20" s="641"/>
      <c r="BS20" s="594" t="s">
        <v>108</v>
      </c>
      <c r="BT20" s="589"/>
      <c r="BU20" s="589"/>
      <c r="BV20" s="589"/>
      <c r="BW20" s="589"/>
      <c r="BX20" s="589"/>
      <c r="BY20" s="589"/>
      <c r="BZ20" s="589"/>
      <c r="CA20" s="589"/>
      <c r="CB20" s="620"/>
      <c r="CD20" s="621" t="s">
        <v>253</v>
      </c>
      <c r="CE20" s="618"/>
      <c r="CF20" s="618"/>
      <c r="CG20" s="618"/>
      <c r="CH20" s="618"/>
      <c r="CI20" s="618"/>
      <c r="CJ20" s="618"/>
      <c r="CK20" s="618"/>
      <c r="CL20" s="618"/>
      <c r="CM20" s="618"/>
      <c r="CN20" s="618"/>
      <c r="CO20" s="618"/>
      <c r="CP20" s="618"/>
      <c r="CQ20" s="619"/>
      <c r="CR20" s="588">
        <v>7849676</v>
      </c>
      <c r="CS20" s="589"/>
      <c r="CT20" s="589"/>
      <c r="CU20" s="589"/>
      <c r="CV20" s="589"/>
      <c r="CW20" s="589"/>
      <c r="CX20" s="589"/>
      <c r="CY20" s="590"/>
      <c r="CZ20" s="641">
        <v>100</v>
      </c>
      <c r="DA20" s="641"/>
      <c r="DB20" s="641"/>
      <c r="DC20" s="641"/>
      <c r="DD20" s="594">
        <v>2036288</v>
      </c>
      <c r="DE20" s="589"/>
      <c r="DF20" s="589"/>
      <c r="DG20" s="589"/>
      <c r="DH20" s="589"/>
      <c r="DI20" s="589"/>
      <c r="DJ20" s="589"/>
      <c r="DK20" s="589"/>
      <c r="DL20" s="589"/>
      <c r="DM20" s="589"/>
      <c r="DN20" s="589"/>
      <c r="DO20" s="589"/>
      <c r="DP20" s="590"/>
      <c r="DQ20" s="594">
        <v>4769996</v>
      </c>
      <c r="DR20" s="589"/>
      <c r="DS20" s="589"/>
      <c r="DT20" s="589"/>
      <c r="DU20" s="589"/>
      <c r="DV20" s="589"/>
      <c r="DW20" s="589"/>
      <c r="DX20" s="589"/>
      <c r="DY20" s="589"/>
      <c r="DZ20" s="589"/>
      <c r="EA20" s="589"/>
      <c r="EB20" s="589"/>
      <c r="EC20" s="620"/>
    </row>
    <row r="21" spans="2:133" ht="11.25" customHeight="1" x14ac:dyDescent="0.15">
      <c r="B21" s="585" t="s">
        <v>254</v>
      </c>
      <c r="C21" s="586"/>
      <c r="D21" s="586"/>
      <c r="E21" s="586"/>
      <c r="F21" s="586"/>
      <c r="G21" s="586"/>
      <c r="H21" s="586"/>
      <c r="I21" s="586"/>
      <c r="J21" s="586"/>
      <c r="K21" s="586"/>
      <c r="L21" s="586"/>
      <c r="M21" s="586"/>
      <c r="N21" s="586"/>
      <c r="O21" s="586"/>
      <c r="P21" s="586"/>
      <c r="Q21" s="587"/>
      <c r="R21" s="588">
        <v>1678</v>
      </c>
      <c r="S21" s="589"/>
      <c r="T21" s="589"/>
      <c r="U21" s="589"/>
      <c r="V21" s="589"/>
      <c r="W21" s="589"/>
      <c r="X21" s="589"/>
      <c r="Y21" s="590"/>
      <c r="Z21" s="641">
        <v>0</v>
      </c>
      <c r="AA21" s="641"/>
      <c r="AB21" s="641"/>
      <c r="AC21" s="641"/>
      <c r="AD21" s="642">
        <v>1678</v>
      </c>
      <c r="AE21" s="642"/>
      <c r="AF21" s="642"/>
      <c r="AG21" s="642"/>
      <c r="AH21" s="642"/>
      <c r="AI21" s="642"/>
      <c r="AJ21" s="642"/>
      <c r="AK21" s="642"/>
      <c r="AL21" s="611">
        <v>0</v>
      </c>
      <c r="AM21" s="643"/>
      <c r="AN21" s="643"/>
      <c r="AO21" s="644"/>
      <c r="AP21" s="682" t="s">
        <v>255</v>
      </c>
      <c r="AQ21" s="689"/>
      <c r="AR21" s="689"/>
      <c r="AS21" s="689"/>
      <c r="AT21" s="689"/>
      <c r="AU21" s="689"/>
      <c r="AV21" s="689"/>
      <c r="AW21" s="689"/>
      <c r="AX21" s="689"/>
      <c r="AY21" s="689"/>
      <c r="AZ21" s="689"/>
      <c r="BA21" s="689"/>
      <c r="BB21" s="689"/>
      <c r="BC21" s="689"/>
      <c r="BD21" s="689"/>
      <c r="BE21" s="689"/>
      <c r="BF21" s="684"/>
      <c r="BG21" s="588">
        <v>8376</v>
      </c>
      <c r="BH21" s="589"/>
      <c r="BI21" s="589"/>
      <c r="BJ21" s="589"/>
      <c r="BK21" s="589"/>
      <c r="BL21" s="589"/>
      <c r="BM21" s="589"/>
      <c r="BN21" s="590"/>
      <c r="BO21" s="641">
        <v>0.8</v>
      </c>
      <c r="BP21" s="641"/>
      <c r="BQ21" s="641"/>
      <c r="BR21" s="641"/>
      <c r="BS21" s="594" t="s">
        <v>108</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256</v>
      </c>
      <c r="C22" s="586"/>
      <c r="D22" s="586"/>
      <c r="E22" s="586"/>
      <c r="F22" s="586"/>
      <c r="G22" s="586"/>
      <c r="H22" s="586"/>
      <c r="I22" s="586"/>
      <c r="J22" s="586"/>
      <c r="K22" s="586"/>
      <c r="L22" s="586"/>
      <c r="M22" s="586"/>
      <c r="N22" s="586"/>
      <c r="O22" s="586"/>
      <c r="P22" s="586"/>
      <c r="Q22" s="587"/>
      <c r="R22" s="588">
        <v>61119</v>
      </c>
      <c r="S22" s="589"/>
      <c r="T22" s="589"/>
      <c r="U22" s="589"/>
      <c r="V22" s="589"/>
      <c r="W22" s="589"/>
      <c r="X22" s="589"/>
      <c r="Y22" s="590"/>
      <c r="Z22" s="641">
        <v>0.7</v>
      </c>
      <c r="AA22" s="641"/>
      <c r="AB22" s="641"/>
      <c r="AC22" s="641"/>
      <c r="AD22" s="642" t="s">
        <v>108</v>
      </c>
      <c r="AE22" s="642"/>
      <c r="AF22" s="642"/>
      <c r="AG22" s="642"/>
      <c r="AH22" s="642"/>
      <c r="AI22" s="642"/>
      <c r="AJ22" s="642"/>
      <c r="AK22" s="642"/>
      <c r="AL22" s="611" t="s">
        <v>108</v>
      </c>
      <c r="AM22" s="643"/>
      <c r="AN22" s="643"/>
      <c r="AO22" s="644"/>
      <c r="AP22" s="682" t="s">
        <v>257</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0"/>
      <c r="CD22" s="693" t="s">
        <v>258</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259</v>
      </c>
      <c r="C23" s="586"/>
      <c r="D23" s="586"/>
      <c r="E23" s="586"/>
      <c r="F23" s="586"/>
      <c r="G23" s="586"/>
      <c r="H23" s="586"/>
      <c r="I23" s="586"/>
      <c r="J23" s="586"/>
      <c r="K23" s="586"/>
      <c r="L23" s="586"/>
      <c r="M23" s="586"/>
      <c r="N23" s="586"/>
      <c r="O23" s="586"/>
      <c r="P23" s="586"/>
      <c r="Q23" s="587"/>
      <c r="R23" s="588">
        <v>91768</v>
      </c>
      <c r="S23" s="589"/>
      <c r="T23" s="589"/>
      <c r="U23" s="589"/>
      <c r="V23" s="589"/>
      <c r="W23" s="589"/>
      <c r="X23" s="589"/>
      <c r="Y23" s="590"/>
      <c r="Z23" s="641">
        <v>1.1000000000000001</v>
      </c>
      <c r="AA23" s="641"/>
      <c r="AB23" s="641"/>
      <c r="AC23" s="641"/>
      <c r="AD23" s="642" t="s">
        <v>108</v>
      </c>
      <c r="AE23" s="642"/>
      <c r="AF23" s="642"/>
      <c r="AG23" s="642"/>
      <c r="AH23" s="642"/>
      <c r="AI23" s="642"/>
      <c r="AJ23" s="642"/>
      <c r="AK23" s="642"/>
      <c r="AL23" s="611" t="s">
        <v>108</v>
      </c>
      <c r="AM23" s="643"/>
      <c r="AN23" s="643"/>
      <c r="AO23" s="644"/>
      <c r="AP23" s="682" t="s">
        <v>260</v>
      </c>
      <c r="AQ23" s="689"/>
      <c r="AR23" s="689"/>
      <c r="AS23" s="689"/>
      <c r="AT23" s="689"/>
      <c r="AU23" s="689"/>
      <c r="AV23" s="689"/>
      <c r="AW23" s="689"/>
      <c r="AX23" s="689"/>
      <c r="AY23" s="689"/>
      <c r="AZ23" s="689"/>
      <c r="BA23" s="689"/>
      <c r="BB23" s="689"/>
      <c r="BC23" s="689"/>
      <c r="BD23" s="689"/>
      <c r="BE23" s="689"/>
      <c r="BF23" s="684"/>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0"/>
      <c r="CD23" s="693" t="s">
        <v>199</v>
      </c>
      <c r="CE23" s="694"/>
      <c r="CF23" s="694"/>
      <c r="CG23" s="694"/>
      <c r="CH23" s="694"/>
      <c r="CI23" s="694"/>
      <c r="CJ23" s="694"/>
      <c r="CK23" s="694"/>
      <c r="CL23" s="694"/>
      <c r="CM23" s="694"/>
      <c r="CN23" s="694"/>
      <c r="CO23" s="694"/>
      <c r="CP23" s="694"/>
      <c r="CQ23" s="695"/>
      <c r="CR23" s="693" t="s">
        <v>261</v>
      </c>
      <c r="CS23" s="694"/>
      <c r="CT23" s="694"/>
      <c r="CU23" s="694"/>
      <c r="CV23" s="694"/>
      <c r="CW23" s="694"/>
      <c r="CX23" s="694"/>
      <c r="CY23" s="695"/>
      <c r="CZ23" s="693" t="s">
        <v>262</v>
      </c>
      <c r="DA23" s="694"/>
      <c r="DB23" s="694"/>
      <c r="DC23" s="695"/>
      <c r="DD23" s="693" t="s">
        <v>263</v>
      </c>
      <c r="DE23" s="694"/>
      <c r="DF23" s="694"/>
      <c r="DG23" s="694"/>
      <c r="DH23" s="694"/>
      <c r="DI23" s="694"/>
      <c r="DJ23" s="694"/>
      <c r="DK23" s="695"/>
      <c r="DL23" s="696" t="s">
        <v>264</v>
      </c>
      <c r="DM23" s="697"/>
      <c r="DN23" s="697"/>
      <c r="DO23" s="697"/>
      <c r="DP23" s="697"/>
      <c r="DQ23" s="697"/>
      <c r="DR23" s="697"/>
      <c r="DS23" s="697"/>
      <c r="DT23" s="697"/>
      <c r="DU23" s="697"/>
      <c r="DV23" s="698"/>
      <c r="DW23" s="693" t="s">
        <v>265</v>
      </c>
      <c r="DX23" s="694"/>
      <c r="DY23" s="694"/>
      <c r="DZ23" s="694"/>
      <c r="EA23" s="694"/>
      <c r="EB23" s="694"/>
      <c r="EC23" s="695"/>
    </row>
    <row r="24" spans="2:133" ht="11.25" customHeight="1" x14ac:dyDescent="0.15">
      <c r="B24" s="585" t="s">
        <v>266</v>
      </c>
      <c r="C24" s="586"/>
      <c r="D24" s="586"/>
      <c r="E24" s="586"/>
      <c r="F24" s="586"/>
      <c r="G24" s="586"/>
      <c r="H24" s="586"/>
      <c r="I24" s="586"/>
      <c r="J24" s="586"/>
      <c r="K24" s="586"/>
      <c r="L24" s="586"/>
      <c r="M24" s="586"/>
      <c r="N24" s="586"/>
      <c r="O24" s="586"/>
      <c r="P24" s="586"/>
      <c r="Q24" s="587"/>
      <c r="R24" s="588">
        <v>50677</v>
      </c>
      <c r="S24" s="589"/>
      <c r="T24" s="589"/>
      <c r="U24" s="589"/>
      <c r="V24" s="589"/>
      <c r="W24" s="589"/>
      <c r="X24" s="589"/>
      <c r="Y24" s="590"/>
      <c r="Z24" s="641">
        <v>0.6</v>
      </c>
      <c r="AA24" s="641"/>
      <c r="AB24" s="641"/>
      <c r="AC24" s="641"/>
      <c r="AD24" s="642" t="s">
        <v>108</v>
      </c>
      <c r="AE24" s="642"/>
      <c r="AF24" s="642"/>
      <c r="AG24" s="642"/>
      <c r="AH24" s="642"/>
      <c r="AI24" s="642"/>
      <c r="AJ24" s="642"/>
      <c r="AK24" s="642"/>
      <c r="AL24" s="611" t="s">
        <v>108</v>
      </c>
      <c r="AM24" s="643"/>
      <c r="AN24" s="643"/>
      <c r="AO24" s="644"/>
      <c r="AP24" s="682" t="s">
        <v>267</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0"/>
      <c r="CD24" s="645" t="s">
        <v>268</v>
      </c>
      <c r="CE24" s="646"/>
      <c r="CF24" s="646"/>
      <c r="CG24" s="646"/>
      <c r="CH24" s="646"/>
      <c r="CI24" s="646"/>
      <c r="CJ24" s="646"/>
      <c r="CK24" s="646"/>
      <c r="CL24" s="646"/>
      <c r="CM24" s="646"/>
      <c r="CN24" s="646"/>
      <c r="CO24" s="646"/>
      <c r="CP24" s="646"/>
      <c r="CQ24" s="647"/>
      <c r="CR24" s="638">
        <v>2465528</v>
      </c>
      <c r="CS24" s="639"/>
      <c r="CT24" s="639"/>
      <c r="CU24" s="639"/>
      <c r="CV24" s="639"/>
      <c r="CW24" s="639"/>
      <c r="CX24" s="639"/>
      <c r="CY24" s="686"/>
      <c r="CZ24" s="690">
        <v>31.4</v>
      </c>
      <c r="DA24" s="691"/>
      <c r="DB24" s="691"/>
      <c r="DC24" s="692"/>
      <c r="DD24" s="685">
        <v>1814647</v>
      </c>
      <c r="DE24" s="639"/>
      <c r="DF24" s="639"/>
      <c r="DG24" s="639"/>
      <c r="DH24" s="639"/>
      <c r="DI24" s="639"/>
      <c r="DJ24" s="639"/>
      <c r="DK24" s="686"/>
      <c r="DL24" s="685">
        <v>1782749</v>
      </c>
      <c r="DM24" s="639"/>
      <c r="DN24" s="639"/>
      <c r="DO24" s="639"/>
      <c r="DP24" s="639"/>
      <c r="DQ24" s="639"/>
      <c r="DR24" s="639"/>
      <c r="DS24" s="639"/>
      <c r="DT24" s="639"/>
      <c r="DU24" s="639"/>
      <c r="DV24" s="686"/>
      <c r="DW24" s="687">
        <v>40.5</v>
      </c>
      <c r="DX24" s="656"/>
      <c r="DY24" s="656"/>
      <c r="DZ24" s="656"/>
      <c r="EA24" s="656"/>
      <c r="EB24" s="656"/>
      <c r="EC24" s="688"/>
    </row>
    <row r="25" spans="2:133" ht="11.25" customHeight="1" x14ac:dyDescent="0.15">
      <c r="B25" s="585" t="s">
        <v>269</v>
      </c>
      <c r="C25" s="586"/>
      <c r="D25" s="586"/>
      <c r="E25" s="586"/>
      <c r="F25" s="586"/>
      <c r="G25" s="586"/>
      <c r="H25" s="586"/>
      <c r="I25" s="586"/>
      <c r="J25" s="586"/>
      <c r="K25" s="586"/>
      <c r="L25" s="586"/>
      <c r="M25" s="586"/>
      <c r="N25" s="586"/>
      <c r="O25" s="586"/>
      <c r="P25" s="586"/>
      <c r="Q25" s="587"/>
      <c r="R25" s="588">
        <v>1341102</v>
      </c>
      <c r="S25" s="589"/>
      <c r="T25" s="589"/>
      <c r="U25" s="589"/>
      <c r="V25" s="589"/>
      <c r="W25" s="589"/>
      <c r="X25" s="589"/>
      <c r="Y25" s="590"/>
      <c r="Z25" s="641">
        <v>16.399999999999999</v>
      </c>
      <c r="AA25" s="641"/>
      <c r="AB25" s="641"/>
      <c r="AC25" s="641"/>
      <c r="AD25" s="642" t="s">
        <v>108</v>
      </c>
      <c r="AE25" s="642"/>
      <c r="AF25" s="642"/>
      <c r="AG25" s="642"/>
      <c r="AH25" s="642"/>
      <c r="AI25" s="642"/>
      <c r="AJ25" s="642"/>
      <c r="AK25" s="642"/>
      <c r="AL25" s="611" t="s">
        <v>108</v>
      </c>
      <c r="AM25" s="643"/>
      <c r="AN25" s="643"/>
      <c r="AO25" s="644"/>
      <c r="AP25" s="682" t="s">
        <v>270</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0"/>
      <c r="CD25" s="621" t="s">
        <v>271</v>
      </c>
      <c r="CE25" s="618"/>
      <c r="CF25" s="618"/>
      <c r="CG25" s="618"/>
      <c r="CH25" s="618"/>
      <c r="CI25" s="618"/>
      <c r="CJ25" s="618"/>
      <c r="CK25" s="618"/>
      <c r="CL25" s="618"/>
      <c r="CM25" s="618"/>
      <c r="CN25" s="618"/>
      <c r="CO25" s="618"/>
      <c r="CP25" s="618"/>
      <c r="CQ25" s="619"/>
      <c r="CR25" s="588">
        <v>984993</v>
      </c>
      <c r="CS25" s="607"/>
      <c r="CT25" s="607"/>
      <c r="CU25" s="607"/>
      <c r="CV25" s="607"/>
      <c r="CW25" s="607"/>
      <c r="CX25" s="607"/>
      <c r="CY25" s="608"/>
      <c r="CZ25" s="591">
        <v>12.5</v>
      </c>
      <c r="DA25" s="609"/>
      <c r="DB25" s="609"/>
      <c r="DC25" s="610"/>
      <c r="DD25" s="594">
        <v>910330</v>
      </c>
      <c r="DE25" s="607"/>
      <c r="DF25" s="607"/>
      <c r="DG25" s="607"/>
      <c r="DH25" s="607"/>
      <c r="DI25" s="607"/>
      <c r="DJ25" s="607"/>
      <c r="DK25" s="608"/>
      <c r="DL25" s="594">
        <v>897953</v>
      </c>
      <c r="DM25" s="607"/>
      <c r="DN25" s="607"/>
      <c r="DO25" s="607"/>
      <c r="DP25" s="607"/>
      <c r="DQ25" s="607"/>
      <c r="DR25" s="607"/>
      <c r="DS25" s="607"/>
      <c r="DT25" s="607"/>
      <c r="DU25" s="607"/>
      <c r="DV25" s="608"/>
      <c r="DW25" s="611">
        <v>20.399999999999999</v>
      </c>
      <c r="DX25" s="612"/>
      <c r="DY25" s="612"/>
      <c r="DZ25" s="612"/>
      <c r="EA25" s="612"/>
      <c r="EB25" s="612"/>
      <c r="EC25" s="613"/>
    </row>
    <row r="26" spans="2:133" ht="11.25" customHeight="1" x14ac:dyDescent="0.15">
      <c r="B26" s="679" t="s">
        <v>272</v>
      </c>
      <c r="C26" s="680"/>
      <c r="D26" s="680"/>
      <c r="E26" s="680"/>
      <c r="F26" s="680"/>
      <c r="G26" s="680"/>
      <c r="H26" s="680"/>
      <c r="I26" s="680"/>
      <c r="J26" s="680"/>
      <c r="K26" s="680"/>
      <c r="L26" s="680"/>
      <c r="M26" s="680"/>
      <c r="N26" s="680"/>
      <c r="O26" s="680"/>
      <c r="P26" s="680"/>
      <c r="Q26" s="681"/>
      <c r="R26" s="588">
        <v>57512</v>
      </c>
      <c r="S26" s="589"/>
      <c r="T26" s="589"/>
      <c r="U26" s="589"/>
      <c r="V26" s="589"/>
      <c r="W26" s="589"/>
      <c r="X26" s="589"/>
      <c r="Y26" s="590"/>
      <c r="Z26" s="641">
        <v>0.7</v>
      </c>
      <c r="AA26" s="641"/>
      <c r="AB26" s="641"/>
      <c r="AC26" s="641"/>
      <c r="AD26" s="642">
        <v>57512</v>
      </c>
      <c r="AE26" s="642"/>
      <c r="AF26" s="642"/>
      <c r="AG26" s="642"/>
      <c r="AH26" s="642"/>
      <c r="AI26" s="642"/>
      <c r="AJ26" s="642"/>
      <c r="AK26" s="642"/>
      <c r="AL26" s="611">
        <v>1.4</v>
      </c>
      <c r="AM26" s="643"/>
      <c r="AN26" s="643"/>
      <c r="AO26" s="644"/>
      <c r="AP26" s="682" t="s">
        <v>273</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0"/>
      <c r="CD26" s="621" t="s">
        <v>274</v>
      </c>
      <c r="CE26" s="618"/>
      <c r="CF26" s="618"/>
      <c r="CG26" s="618"/>
      <c r="CH26" s="618"/>
      <c r="CI26" s="618"/>
      <c r="CJ26" s="618"/>
      <c r="CK26" s="618"/>
      <c r="CL26" s="618"/>
      <c r="CM26" s="618"/>
      <c r="CN26" s="618"/>
      <c r="CO26" s="618"/>
      <c r="CP26" s="618"/>
      <c r="CQ26" s="619"/>
      <c r="CR26" s="588">
        <v>587641</v>
      </c>
      <c r="CS26" s="589"/>
      <c r="CT26" s="589"/>
      <c r="CU26" s="589"/>
      <c r="CV26" s="589"/>
      <c r="CW26" s="589"/>
      <c r="CX26" s="589"/>
      <c r="CY26" s="590"/>
      <c r="CZ26" s="591">
        <v>7.5</v>
      </c>
      <c r="DA26" s="609"/>
      <c r="DB26" s="609"/>
      <c r="DC26" s="610"/>
      <c r="DD26" s="594">
        <v>529110</v>
      </c>
      <c r="DE26" s="589"/>
      <c r="DF26" s="589"/>
      <c r="DG26" s="589"/>
      <c r="DH26" s="589"/>
      <c r="DI26" s="589"/>
      <c r="DJ26" s="589"/>
      <c r="DK26" s="590"/>
      <c r="DL26" s="594" t="s">
        <v>211</v>
      </c>
      <c r="DM26" s="589"/>
      <c r="DN26" s="589"/>
      <c r="DO26" s="589"/>
      <c r="DP26" s="589"/>
      <c r="DQ26" s="589"/>
      <c r="DR26" s="589"/>
      <c r="DS26" s="589"/>
      <c r="DT26" s="589"/>
      <c r="DU26" s="589"/>
      <c r="DV26" s="590"/>
      <c r="DW26" s="611" t="s">
        <v>211</v>
      </c>
      <c r="DX26" s="612"/>
      <c r="DY26" s="612"/>
      <c r="DZ26" s="612"/>
      <c r="EA26" s="612"/>
      <c r="EB26" s="612"/>
      <c r="EC26" s="613"/>
    </row>
    <row r="27" spans="2:133" ht="11.25" customHeight="1" x14ac:dyDescent="0.15">
      <c r="B27" s="585" t="s">
        <v>275</v>
      </c>
      <c r="C27" s="586"/>
      <c r="D27" s="586"/>
      <c r="E27" s="586"/>
      <c r="F27" s="586"/>
      <c r="G27" s="586"/>
      <c r="H27" s="586"/>
      <c r="I27" s="586"/>
      <c r="J27" s="586"/>
      <c r="K27" s="586"/>
      <c r="L27" s="586"/>
      <c r="M27" s="586"/>
      <c r="N27" s="586"/>
      <c r="O27" s="586"/>
      <c r="P27" s="586"/>
      <c r="Q27" s="587"/>
      <c r="R27" s="588">
        <v>562324</v>
      </c>
      <c r="S27" s="589"/>
      <c r="T27" s="589"/>
      <c r="U27" s="589"/>
      <c r="V27" s="589"/>
      <c r="W27" s="589"/>
      <c r="X27" s="589"/>
      <c r="Y27" s="590"/>
      <c r="Z27" s="641">
        <v>6.9</v>
      </c>
      <c r="AA27" s="641"/>
      <c r="AB27" s="641"/>
      <c r="AC27" s="641"/>
      <c r="AD27" s="642" t="s">
        <v>108</v>
      </c>
      <c r="AE27" s="642"/>
      <c r="AF27" s="642"/>
      <c r="AG27" s="642"/>
      <c r="AH27" s="642"/>
      <c r="AI27" s="642"/>
      <c r="AJ27" s="642"/>
      <c r="AK27" s="642"/>
      <c r="AL27" s="611" t="s">
        <v>108</v>
      </c>
      <c r="AM27" s="643"/>
      <c r="AN27" s="643"/>
      <c r="AO27" s="644"/>
      <c r="AP27" s="585" t="s">
        <v>276</v>
      </c>
      <c r="AQ27" s="586"/>
      <c r="AR27" s="586"/>
      <c r="AS27" s="586"/>
      <c r="AT27" s="586"/>
      <c r="AU27" s="586"/>
      <c r="AV27" s="586"/>
      <c r="AW27" s="586"/>
      <c r="AX27" s="586"/>
      <c r="AY27" s="586"/>
      <c r="AZ27" s="586"/>
      <c r="BA27" s="586"/>
      <c r="BB27" s="586"/>
      <c r="BC27" s="586"/>
      <c r="BD27" s="586"/>
      <c r="BE27" s="586"/>
      <c r="BF27" s="587"/>
      <c r="BG27" s="588">
        <v>993580</v>
      </c>
      <c r="BH27" s="589"/>
      <c r="BI27" s="589"/>
      <c r="BJ27" s="589"/>
      <c r="BK27" s="589"/>
      <c r="BL27" s="589"/>
      <c r="BM27" s="589"/>
      <c r="BN27" s="590"/>
      <c r="BO27" s="641">
        <v>100</v>
      </c>
      <c r="BP27" s="641"/>
      <c r="BQ27" s="641"/>
      <c r="BR27" s="641"/>
      <c r="BS27" s="594">
        <v>5894</v>
      </c>
      <c r="BT27" s="589"/>
      <c r="BU27" s="589"/>
      <c r="BV27" s="589"/>
      <c r="BW27" s="589"/>
      <c r="BX27" s="589"/>
      <c r="BY27" s="589"/>
      <c r="BZ27" s="589"/>
      <c r="CA27" s="589"/>
      <c r="CB27" s="620"/>
      <c r="CD27" s="621" t="s">
        <v>277</v>
      </c>
      <c r="CE27" s="618"/>
      <c r="CF27" s="618"/>
      <c r="CG27" s="618"/>
      <c r="CH27" s="618"/>
      <c r="CI27" s="618"/>
      <c r="CJ27" s="618"/>
      <c r="CK27" s="618"/>
      <c r="CL27" s="618"/>
      <c r="CM27" s="618"/>
      <c r="CN27" s="618"/>
      <c r="CO27" s="618"/>
      <c r="CP27" s="618"/>
      <c r="CQ27" s="619"/>
      <c r="CR27" s="588">
        <v>729912</v>
      </c>
      <c r="CS27" s="607"/>
      <c r="CT27" s="607"/>
      <c r="CU27" s="607"/>
      <c r="CV27" s="607"/>
      <c r="CW27" s="607"/>
      <c r="CX27" s="607"/>
      <c r="CY27" s="608"/>
      <c r="CZ27" s="591">
        <v>9.3000000000000007</v>
      </c>
      <c r="DA27" s="609"/>
      <c r="DB27" s="609"/>
      <c r="DC27" s="610"/>
      <c r="DD27" s="594">
        <v>210285</v>
      </c>
      <c r="DE27" s="607"/>
      <c r="DF27" s="607"/>
      <c r="DG27" s="607"/>
      <c r="DH27" s="607"/>
      <c r="DI27" s="607"/>
      <c r="DJ27" s="607"/>
      <c r="DK27" s="608"/>
      <c r="DL27" s="594">
        <v>202975</v>
      </c>
      <c r="DM27" s="607"/>
      <c r="DN27" s="607"/>
      <c r="DO27" s="607"/>
      <c r="DP27" s="607"/>
      <c r="DQ27" s="607"/>
      <c r="DR27" s="607"/>
      <c r="DS27" s="607"/>
      <c r="DT27" s="607"/>
      <c r="DU27" s="607"/>
      <c r="DV27" s="608"/>
      <c r="DW27" s="611">
        <v>4.5999999999999996</v>
      </c>
      <c r="DX27" s="612"/>
      <c r="DY27" s="612"/>
      <c r="DZ27" s="612"/>
      <c r="EA27" s="612"/>
      <c r="EB27" s="612"/>
      <c r="EC27" s="613"/>
    </row>
    <row r="28" spans="2:133" ht="11.25" customHeight="1" x14ac:dyDescent="0.15">
      <c r="B28" s="585" t="s">
        <v>278</v>
      </c>
      <c r="C28" s="586"/>
      <c r="D28" s="586"/>
      <c r="E28" s="586"/>
      <c r="F28" s="586"/>
      <c r="G28" s="586"/>
      <c r="H28" s="586"/>
      <c r="I28" s="586"/>
      <c r="J28" s="586"/>
      <c r="K28" s="586"/>
      <c r="L28" s="586"/>
      <c r="M28" s="586"/>
      <c r="N28" s="586"/>
      <c r="O28" s="586"/>
      <c r="P28" s="586"/>
      <c r="Q28" s="587"/>
      <c r="R28" s="588">
        <v>13144</v>
      </c>
      <c r="S28" s="589"/>
      <c r="T28" s="589"/>
      <c r="U28" s="589"/>
      <c r="V28" s="589"/>
      <c r="W28" s="589"/>
      <c r="X28" s="589"/>
      <c r="Y28" s="590"/>
      <c r="Z28" s="641">
        <v>0.2</v>
      </c>
      <c r="AA28" s="641"/>
      <c r="AB28" s="641"/>
      <c r="AC28" s="641"/>
      <c r="AD28" s="642">
        <v>1451</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279</v>
      </c>
      <c r="CE28" s="618"/>
      <c r="CF28" s="618"/>
      <c r="CG28" s="618"/>
      <c r="CH28" s="618"/>
      <c r="CI28" s="618"/>
      <c r="CJ28" s="618"/>
      <c r="CK28" s="618"/>
      <c r="CL28" s="618"/>
      <c r="CM28" s="618"/>
      <c r="CN28" s="618"/>
      <c r="CO28" s="618"/>
      <c r="CP28" s="618"/>
      <c r="CQ28" s="619"/>
      <c r="CR28" s="588">
        <v>750623</v>
      </c>
      <c r="CS28" s="589"/>
      <c r="CT28" s="589"/>
      <c r="CU28" s="589"/>
      <c r="CV28" s="589"/>
      <c r="CW28" s="589"/>
      <c r="CX28" s="589"/>
      <c r="CY28" s="590"/>
      <c r="CZ28" s="591">
        <v>9.6</v>
      </c>
      <c r="DA28" s="609"/>
      <c r="DB28" s="609"/>
      <c r="DC28" s="610"/>
      <c r="DD28" s="594">
        <v>694032</v>
      </c>
      <c r="DE28" s="589"/>
      <c r="DF28" s="589"/>
      <c r="DG28" s="589"/>
      <c r="DH28" s="589"/>
      <c r="DI28" s="589"/>
      <c r="DJ28" s="589"/>
      <c r="DK28" s="590"/>
      <c r="DL28" s="594">
        <v>681821</v>
      </c>
      <c r="DM28" s="589"/>
      <c r="DN28" s="589"/>
      <c r="DO28" s="589"/>
      <c r="DP28" s="589"/>
      <c r="DQ28" s="589"/>
      <c r="DR28" s="589"/>
      <c r="DS28" s="589"/>
      <c r="DT28" s="589"/>
      <c r="DU28" s="589"/>
      <c r="DV28" s="590"/>
      <c r="DW28" s="611">
        <v>15.5</v>
      </c>
      <c r="DX28" s="612"/>
      <c r="DY28" s="612"/>
      <c r="DZ28" s="612"/>
      <c r="EA28" s="612"/>
      <c r="EB28" s="612"/>
      <c r="EC28" s="613"/>
    </row>
    <row r="29" spans="2:133" ht="11.25" customHeight="1" x14ac:dyDescent="0.15">
      <c r="B29" s="585" t="s">
        <v>280</v>
      </c>
      <c r="C29" s="586"/>
      <c r="D29" s="586"/>
      <c r="E29" s="586"/>
      <c r="F29" s="586"/>
      <c r="G29" s="586"/>
      <c r="H29" s="586"/>
      <c r="I29" s="586"/>
      <c r="J29" s="586"/>
      <c r="K29" s="586"/>
      <c r="L29" s="586"/>
      <c r="M29" s="586"/>
      <c r="N29" s="586"/>
      <c r="O29" s="586"/>
      <c r="P29" s="586"/>
      <c r="Q29" s="587"/>
      <c r="R29" s="588">
        <v>10032</v>
      </c>
      <c r="S29" s="589"/>
      <c r="T29" s="589"/>
      <c r="U29" s="589"/>
      <c r="V29" s="589"/>
      <c r="W29" s="589"/>
      <c r="X29" s="589"/>
      <c r="Y29" s="590"/>
      <c r="Z29" s="641">
        <v>0.1</v>
      </c>
      <c r="AA29" s="641"/>
      <c r="AB29" s="641"/>
      <c r="AC29" s="641"/>
      <c r="AD29" s="642" t="s">
        <v>108</v>
      </c>
      <c r="AE29" s="642"/>
      <c r="AF29" s="642"/>
      <c r="AG29" s="642"/>
      <c r="AH29" s="642"/>
      <c r="AI29" s="642"/>
      <c r="AJ29" s="642"/>
      <c r="AK29" s="642"/>
      <c r="AL29" s="611" t="s">
        <v>108</v>
      </c>
      <c r="AM29" s="643"/>
      <c r="AN29" s="643"/>
      <c r="AO29" s="644"/>
      <c r="AP29" s="648" t="s">
        <v>199</v>
      </c>
      <c r="AQ29" s="649"/>
      <c r="AR29" s="649"/>
      <c r="AS29" s="649"/>
      <c r="AT29" s="649"/>
      <c r="AU29" s="649"/>
      <c r="AV29" s="649"/>
      <c r="AW29" s="649"/>
      <c r="AX29" s="649"/>
      <c r="AY29" s="649"/>
      <c r="AZ29" s="649"/>
      <c r="BA29" s="649"/>
      <c r="BB29" s="649"/>
      <c r="BC29" s="649"/>
      <c r="BD29" s="649"/>
      <c r="BE29" s="649"/>
      <c r="BF29" s="650"/>
      <c r="BG29" s="648" t="s">
        <v>281</v>
      </c>
      <c r="BH29" s="676"/>
      <c r="BI29" s="676"/>
      <c r="BJ29" s="676"/>
      <c r="BK29" s="676"/>
      <c r="BL29" s="676"/>
      <c r="BM29" s="676"/>
      <c r="BN29" s="676"/>
      <c r="BO29" s="676"/>
      <c r="BP29" s="676"/>
      <c r="BQ29" s="677"/>
      <c r="BR29" s="648" t="s">
        <v>282</v>
      </c>
      <c r="BS29" s="676"/>
      <c r="BT29" s="676"/>
      <c r="BU29" s="676"/>
      <c r="BV29" s="676"/>
      <c r="BW29" s="676"/>
      <c r="BX29" s="676"/>
      <c r="BY29" s="676"/>
      <c r="BZ29" s="676"/>
      <c r="CA29" s="676"/>
      <c r="CB29" s="677"/>
      <c r="CD29" s="658" t="s">
        <v>283</v>
      </c>
      <c r="CE29" s="659"/>
      <c r="CF29" s="621" t="s">
        <v>284</v>
      </c>
      <c r="CG29" s="618"/>
      <c r="CH29" s="618"/>
      <c r="CI29" s="618"/>
      <c r="CJ29" s="618"/>
      <c r="CK29" s="618"/>
      <c r="CL29" s="618"/>
      <c r="CM29" s="618"/>
      <c r="CN29" s="618"/>
      <c r="CO29" s="618"/>
      <c r="CP29" s="618"/>
      <c r="CQ29" s="619"/>
      <c r="CR29" s="588">
        <v>750507</v>
      </c>
      <c r="CS29" s="607"/>
      <c r="CT29" s="607"/>
      <c r="CU29" s="607"/>
      <c r="CV29" s="607"/>
      <c r="CW29" s="607"/>
      <c r="CX29" s="607"/>
      <c r="CY29" s="608"/>
      <c r="CZ29" s="591">
        <v>9.6</v>
      </c>
      <c r="DA29" s="609"/>
      <c r="DB29" s="609"/>
      <c r="DC29" s="610"/>
      <c r="DD29" s="594">
        <v>693916</v>
      </c>
      <c r="DE29" s="607"/>
      <c r="DF29" s="607"/>
      <c r="DG29" s="607"/>
      <c r="DH29" s="607"/>
      <c r="DI29" s="607"/>
      <c r="DJ29" s="607"/>
      <c r="DK29" s="608"/>
      <c r="DL29" s="594">
        <v>681705</v>
      </c>
      <c r="DM29" s="607"/>
      <c r="DN29" s="607"/>
      <c r="DO29" s="607"/>
      <c r="DP29" s="607"/>
      <c r="DQ29" s="607"/>
      <c r="DR29" s="607"/>
      <c r="DS29" s="607"/>
      <c r="DT29" s="607"/>
      <c r="DU29" s="607"/>
      <c r="DV29" s="608"/>
      <c r="DW29" s="611">
        <v>15.5</v>
      </c>
      <c r="DX29" s="612"/>
      <c r="DY29" s="612"/>
      <c r="DZ29" s="612"/>
      <c r="EA29" s="612"/>
      <c r="EB29" s="612"/>
      <c r="EC29" s="613"/>
    </row>
    <row r="30" spans="2:133" ht="11.25" customHeight="1" x14ac:dyDescent="0.15">
      <c r="B30" s="585" t="s">
        <v>285</v>
      </c>
      <c r="C30" s="586"/>
      <c r="D30" s="586"/>
      <c r="E30" s="586"/>
      <c r="F30" s="586"/>
      <c r="G30" s="586"/>
      <c r="H30" s="586"/>
      <c r="I30" s="586"/>
      <c r="J30" s="586"/>
      <c r="K30" s="586"/>
      <c r="L30" s="586"/>
      <c r="M30" s="586"/>
      <c r="N30" s="586"/>
      <c r="O30" s="586"/>
      <c r="P30" s="586"/>
      <c r="Q30" s="587"/>
      <c r="R30" s="588">
        <v>203535</v>
      </c>
      <c r="S30" s="589"/>
      <c r="T30" s="589"/>
      <c r="U30" s="589"/>
      <c r="V30" s="589"/>
      <c r="W30" s="589"/>
      <c r="X30" s="589"/>
      <c r="Y30" s="590"/>
      <c r="Z30" s="641">
        <v>2.5</v>
      </c>
      <c r="AA30" s="641"/>
      <c r="AB30" s="641"/>
      <c r="AC30" s="641"/>
      <c r="AD30" s="642" t="s">
        <v>108</v>
      </c>
      <c r="AE30" s="642"/>
      <c r="AF30" s="642"/>
      <c r="AG30" s="642"/>
      <c r="AH30" s="642"/>
      <c r="AI30" s="642"/>
      <c r="AJ30" s="642"/>
      <c r="AK30" s="642"/>
      <c r="AL30" s="611" t="s">
        <v>108</v>
      </c>
      <c r="AM30" s="643"/>
      <c r="AN30" s="643"/>
      <c r="AO30" s="644"/>
      <c r="AP30" s="664" t="s">
        <v>286</v>
      </c>
      <c r="AQ30" s="665"/>
      <c r="AR30" s="665"/>
      <c r="AS30" s="665"/>
      <c r="AT30" s="670" t="s">
        <v>287</v>
      </c>
      <c r="AU30" s="182"/>
      <c r="AV30" s="182"/>
      <c r="AW30" s="182"/>
      <c r="AX30" s="673" t="s">
        <v>165</v>
      </c>
      <c r="AY30" s="674"/>
      <c r="AZ30" s="674"/>
      <c r="BA30" s="674"/>
      <c r="BB30" s="674"/>
      <c r="BC30" s="674"/>
      <c r="BD30" s="674"/>
      <c r="BE30" s="674"/>
      <c r="BF30" s="675"/>
      <c r="BG30" s="654">
        <v>99.9</v>
      </c>
      <c r="BH30" s="655"/>
      <c r="BI30" s="655"/>
      <c r="BJ30" s="655"/>
      <c r="BK30" s="655"/>
      <c r="BL30" s="655"/>
      <c r="BM30" s="656">
        <v>99.4</v>
      </c>
      <c r="BN30" s="655"/>
      <c r="BO30" s="655"/>
      <c r="BP30" s="655"/>
      <c r="BQ30" s="657"/>
      <c r="BR30" s="654">
        <v>99.8</v>
      </c>
      <c r="BS30" s="655"/>
      <c r="BT30" s="655"/>
      <c r="BU30" s="655"/>
      <c r="BV30" s="655"/>
      <c r="BW30" s="655"/>
      <c r="BX30" s="656">
        <v>98.9</v>
      </c>
      <c r="BY30" s="655"/>
      <c r="BZ30" s="655"/>
      <c r="CA30" s="655"/>
      <c r="CB30" s="657"/>
      <c r="CD30" s="660"/>
      <c r="CE30" s="661"/>
      <c r="CF30" s="621" t="s">
        <v>288</v>
      </c>
      <c r="CG30" s="618"/>
      <c r="CH30" s="618"/>
      <c r="CI30" s="618"/>
      <c r="CJ30" s="618"/>
      <c r="CK30" s="618"/>
      <c r="CL30" s="618"/>
      <c r="CM30" s="618"/>
      <c r="CN30" s="618"/>
      <c r="CO30" s="618"/>
      <c r="CP30" s="618"/>
      <c r="CQ30" s="619"/>
      <c r="CR30" s="588">
        <v>664812</v>
      </c>
      <c r="CS30" s="589"/>
      <c r="CT30" s="589"/>
      <c r="CU30" s="589"/>
      <c r="CV30" s="589"/>
      <c r="CW30" s="589"/>
      <c r="CX30" s="589"/>
      <c r="CY30" s="590"/>
      <c r="CZ30" s="591">
        <v>8.5</v>
      </c>
      <c r="DA30" s="609"/>
      <c r="DB30" s="609"/>
      <c r="DC30" s="610"/>
      <c r="DD30" s="594">
        <v>620882</v>
      </c>
      <c r="DE30" s="589"/>
      <c r="DF30" s="589"/>
      <c r="DG30" s="589"/>
      <c r="DH30" s="589"/>
      <c r="DI30" s="589"/>
      <c r="DJ30" s="589"/>
      <c r="DK30" s="590"/>
      <c r="DL30" s="594">
        <v>619451</v>
      </c>
      <c r="DM30" s="589"/>
      <c r="DN30" s="589"/>
      <c r="DO30" s="589"/>
      <c r="DP30" s="589"/>
      <c r="DQ30" s="589"/>
      <c r="DR30" s="589"/>
      <c r="DS30" s="589"/>
      <c r="DT30" s="589"/>
      <c r="DU30" s="589"/>
      <c r="DV30" s="590"/>
      <c r="DW30" s="611">
        <v>14.1</v>
      </c>
      <c r="DX30" s="612"/>
      <c r="DY30" s="612"/>
      <c r="DZ30" s="612"/>
      <c r="EA30" s="612"/>
      <c r="EB30" s="612"/>
      <c r="EC30" s="613"/>
    </row>
    <row r="31" spans="2:133" ht="11.25" customHeight="1" x14ac:dyDescent="0.15">
      <c r="B31" s="585" t="s">
        <v>289</v>
      </c>
      <c r="C31" s="586"/>
      <c r="D31" s="586"/>
      <c r="E31" s="586"/>
      <c r="F31" s="586"/>
      <c r="G31" s="586"/>
      <c r="H31" s="586"/>
      <c r="I31" s="586"/>
      <c r="J31" s="586"/>
      <c r="K31" s="586"/>
      <c r="L31" s="586"/>
      <c r="M31" s="586"/>
      <c r="N31" s="586"/>
      <c r="O31" s="586"/>
      <c r="P31" s="586"/>
      <c r="Q31" s="587"/>
      <c r="R31" s="588">
        <v>299160</v>
      </c>
      <c r="S31" s="589"/>
      <c r="T31" s="589"/>
      <c r="U31" s="589"/>
      <c r="V31" s="589"/>
      <c r="W31" s="589"/>
      <c r="X31" s="589"/>
      <c r="Y31" s="590"/>
      <c r="Z31" s="641">
        <v>3.7</v>
      </c>
      <c r="AA31" s="641"/>
      <c r="AB31" s="641"/>
      <c r="AC31" s="641"/>
      <c r="AD31" s="642" t="s">
        <v>108</v>
      </c>
      <c r="AE31" s="642"/>
      <c r="AF31" s="642"/>
      <c r="AG31" s="642"/>
      <c r="AH31" s="642"/>
      <c r="AI31" s="642"/>
      <c r="AJ31" s="642"/>
      <c r="AK31" s="642"/>
      <c r="AL31" s="611" t="s">
        <v>108</v>
      </c>
      <c r="AM31" s="643"/>
      <c r="AN31" s="643"/>
      <c r="AO31" s="644"/>
      <c r="AP31" s="666"/>
      <c r="AQ31" s="667"/>
      <c r="AR31" s="667"/>
      <c r="AS31" s="667"/>
      <c r="AT31" s="671"/>
      <c r="AU31" s="181" t="s">
        <v>290</v>
      </c>
      <c r="AV31" s="181"/>
      <c r="AW31" s="181"/>
      <c r="AX31" s="585" t="s">
        <v>291</v>
      </c>
      <c r="AY31" s="586"/>
      <c r="AZ31" s="586"/>
      <c r="BA31" s="586"/>
      <c r="BB31" s="586"/>
      <c r="BC31" s="586"/>
      <c r="BD31" s="586"/>
      <c r="BE31" s="586"/>
      <c r="BF31" s="587"/>
      <c r="BG31" s="652">
        <v>99.9</v>
      </c>
      <c r="BH31" s="607"/>
      <c r="BI31" s="607"/>
      <c r="BJ31" s="607"/>
      <c r="BK31" s="607"/>
      <c r="BL31" s="607"/>
      <c r="BM31" s="643">
        <v>99.4</v>
      </c>
      <c r="BN31" s="653"/>
      <c r="BO31" s="653"/>
      <c r="BP31" s="653"/>
      <c r="BQ31" s="617"/>
      <c r="BR31" s="652">
        <v>99.8</v>
      </c>
      <c r="BS31" s="607"/>
      <c r="BT31" s="607"/>
      <c r="BU31" s="607"/>
      <c r="BV31" s="607"/>
      <c r="BW31" s="607"/>
      <c r="BX31" s="643">
        <v>98.9</v>
      </c>
      <c r="BY31" s="653"/>
      <c r="BZ31" s="653"/>
      <c r="CA31" s="653"/>
      <c r="CB31" s="617"/>
      <c r="CD31" s="660"/>
      <c r="CE31" s="661"/>
      <c r="CF31" s="621" t="s">
        <v>292</v>
      </c>
      <c r="CG31" s="618"/>
      <c r="CH31" s="618"/>
      <c r="CI31" s="618"/>
      <c r="CJ31" s="618"/>
      <c r="CK31" s="618"/>
      <c r="CL31" s="618"/>
      <c r="CM31" s="618"/>
      <c r="CN31" s="618"/>
      <c r="CO31" s="618"/>
      <c r="CP31" s="618"/>
      <c r="CQ31" s="619"/>
      <c r="CR31" s="588">
        <v>85695</v>
      </c>
      <c r="CS31" s="607"/>
      <c r="CT31" s="607"/>
      <c r="CU31" s="607"/>
      <c r="CV31" s="607"/>
      <c r="CW31" s="607"/>
      <c r="CX31" s="607"/>
      <c r="CY31" s="608"/>
      <c r="CZ31" s="591">
        <v>1.1000000000000001</v>
      </c>
      <c r="DA31" s="609"/>
      <c r="DB31" s="609"/>
      <c r="DC31" s="610"/>
      <c r="DD31" s="594">
        <v>73034</v>
      </c>
      <c r="DE31" s="607"/>
      <c r="DF31" s="607"/>
      <c r="DG31" s="607"/>
      <c r="DH31" s="607"/>
      <c r="DI31" s="607"/>
      <c r="DJ31" s="607"/>
      <c r="DK31" s="608"/>
      <c r="DL31" s="594">
        <v>62254</v>
      </c>
      <c r="DM31" s="607"/>
      <c r="DN31" s="607"/>
      <c r="DO31" s="607"/>
      <c r="DP31" s="607"/>
      <c r="DQ31" s="607"/>
      <c r="DR31" s="607"/>
      <c r="DS31" s="607"/>
      <c r="DT31" s="607"/>
      <c r="DU31" s="607"/>
      <c r="DV31" s="608"/>
      <c r="DW31" s="611">
        <v>1.4</v>
      </c>
      <c r="DX31" s="612"/>
      <c r="DY31" s="612"/>
      <c r="DZ31" s="612"/>
      <c r="EA31" s="612"/>
      <c r="EB31" s="612"/>
      <c r="EC31" s="613"/>
    </row>
    <row r="32" spans="2:133" ht="11.25" customHeight="1" x14ac:dyDescent="0.15">
      <c r="B32" s="585" t="s">
        <v>293</v>
      </c>
      <c r="C32" s="586"/>
      <c r="D32" s="586"/>
      <c r="E32" s="586"/>
      <c r="F32" s="586"/>
      <c r="G32" s="586"/>
      <c r="H32" s="586"/>
      <c r="I32" s="586"/>
      <c r="J32" s="586"/>
      <c r="K32" s="586"/>
      <c r="L32" s="586"/>
      <c r="M32" s="586"/>
      <c r="N32" s="586"/>
      <c r="O32" s="586"/>
      <c r="P32" s="586"/>
      <c r="Q32" s="587"/>
      <c r="R32" s="588">
        <v>200526</v>
      </c>
      <c r="S32" s="589"/>
      <c r="T32" s="589"/>
      <c r="U32" s="589"/>
      <c r="V32" s="589"/>
      <c r="W32" s="589"/>
      <c r="X32" s="589"/>
      <c r="Y32" s="590"/>
      <c r="Z32" s="641">
        <v>2.5</v>
      </c>
      <c r="AA32" s="641"/>
      <c r="AB32" s="641"/>
      <c r="AC32" s="641"/>
      <c r="AD32" s="642">
        <v>969</v>
      </c>
      <c r="AE32" s="642"/>
      <c r="AF32" s="642"/>
      <c r="AG32" s="642"/>
      <c r="AH32" s="642"/>
      <c r="AI32" s="642"/>
      <c r="AJ32" s="642"/>
      <c r="AK32" s="642"/>
      <c r="AL32" s="611">
        <v>0</v>
      </c>
      <c r="AM32" s="643"/>
      <c r="AN32" s="643"/>
      <c r="AO32" s="644"/>
      <c r="AP32" s="668"/>
      <c r="AQ32" s="669"/>
      <c r="AR32" s="669"/>
      <c r="AS32" s="669"/>
      <c r="AT32" s="672"/>
      <c r="AU32" s="183"/>
      <c r="AV32" s="183"/>
      <c r="AW32" s="183"/>
      <c r="AX32" s="569" t="s">
        <v>294</v>
      </c>
      <c r="AY32" s="570"/>
      <c r="AZ32" s="570"/>
      <c r="BA32" s="570"/>
      <c r="BB32" s="570"/>
      <c r="BC32" s="570"/>
      <c r="BD32" s="570"/>
      <c r="BE32" s="570"/>
      <c r="BF32" s="571"/>
      <c r="BG32" s="651">
        <v>99.9</v>
      </c>
      <c r="BH32" s="573"/>
      <c r="BI32" s="573"/>
      <c r="BJ32" s="573"/>
      <c r="BK32" s="573"/>
      <c r="BL32" s="573"/>
      <c r="BM32" s="636">
        <v>99.1</v>
      </c>
      <c r="BN32" s="573"/>
      <c r="BO32" s="573"/>
      <c r="BP32" s="573"/>
      <c r="BQ32" s="630"/>
      <c r="BR32" s="651">
        <v>99.8</v>
      </c>
      <c r="BS32" s="573"/>
      <c r="BT32" s="573"/>
      <c r="BU32" s="573"/>
      <c r="BV32" s="573"/>
      <c r="BW32" s="573"/>
      <c r="BX32" s="636">
        <v>98.6</v>
      </c>
      <c r="BY32" s="573"/>
      <c r="BZ32" s="573"/>
      <c r="CA32" s="573"/>
      <c r="CB32" s="630"/>
      <c r="CD32" s="662"/>
      <c r="CE32" s="663"/>
      <c r="CF32" s="621" t="s">
        <v>295</v>
      </c>
      <c r="CG32" s="618"/>
      <c r="CH32" s="618"/>
      <c r="CI32" s="618"/>
      <c r="CJ32" s="618"/>
      <c r="CK32" s="618"/>
      <c r="CL32" s="618"/>
      <c r="CM32" s="618"/>
      <c r="CN32" s="618"/>
      <c r="CO32" s="618"/>
      <c r="CP32" s="618"/>
      <c r="CQ32" s="619"/>
      <c r="CR32" s="588">
        <v>116</v>
      </c>
      <c r="CS32" s="589"/>
      <c r="CT32" s="589"/>
      <c r="CU32" s="589"/>
      <c r="CV32" s="589"/>
      <c r="CW32" s="589"/>
      <c r="CX32" s="589"/>
      <c r="CY32" s="590"/>
      <c r="CZ32" s="591">
        <v>0</v>
      </c>
      <c r="DA32" s="609"/>
      <c r="DB32" s="609"/>
      <c r="DC32" s="610"/>
      <c r="DD32" s="594">
        <v>116</v>
      </c>
      <c r="DE32" s="589"/>
      <c r="DF32" s="589"/>
      <c r="DG32" s="589"/>
      <c r="DH32" s="589"/>
      <c r="DI32" s="589"/>
      <c r="DJ32" s="589"/>
      <c r="DK32" s="590"/>
      <c r="DL32" s="594">
        <v>116</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296</v>
      </c>
      <c r="C33" s="586"/>
      <c r="D33" s="586"/>
      <c r="E33" s="586"/>
      <c r="F33" s="586"/>
      <c r="G33" s="586"/>
      <c r="H33" s="586"/>
      <c r="I33" s="586"/>
      <c r="J33" s="586"/>
      <c r="K33" s="586"/>
      <c r="L33" s="586"/>
      <c r="M33" s="586"/>
      <c r="N33" s="586"/>
      <c r="O33" s="586"/>
      <c r="P33" s="586"/>
      <c r="Q33" s="587"/>
      <c r="R33" s="588">
        <v>884400</v>
      </c>
      <c r="S33" s="589"/>
      <c r="T33" s="589"/>
      <c r="U33" s="589"/>
      <c r="V33" s="589"/>
      <c r="W33" s="589"/>
      <c r="X33" s="589"/>
      <c r="Y33" s="590"/>
      <c r="Z33" s="641">
        <v>10.8</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297</v>
      </c>
      <c r="CE33" s="618"/>
      <c r="CF33" s="618"/>
      <c r="CG33" s="618"/>
      <c r="CH33" s="618"/>
      <c r="CI33" s="618"/>
      <c r="CJ33" s="618"/>
      <c r="CK33" s="618"/>
      <c r="CL33" s="618"/>
      <c r="CM33" s="618"/>
      <c r="CN33" s="618"/>
      <c r="CO33" s="618"/>
      <c r="CP33" s="618"/>
      <c r="CQ33" s="619"/>
      <c r="CR33" s="588">
        <v>3330050</v>
      </c>
      <c r="CS33" s="607"/>
      <c r="CT33" s="607"/>
      <c r="CU33" s="607"/>
      <c r="CV33" s="607"/>
      <c r="CW33" s="607"/>
      <c r="CX33" s="607"/>
      <c r="CY33" s="608"/>
      <c r="CZ33" s="591">
        <v>42.4</v>
      </c>
      <c r="DA33" s="609"/>
      <c r="DB33" s="609"/>
      <c r="DC33" s="610"/>
      <c r="DD33" s="594">
        <v>2489759</v>
      </c>
      <c r="DE33" s="607"/>
      <c r="DF33" s="607"/>
      <c r="DG33" s="607"/>
      <c r="DH33" s="607"/>
      <c r="DI33" s="607"/>
      <c r="DJ33" s="607"/>
      <c r="DK33" s="608"/>
      <c r="DL33" s="594">
        <v>1924081</v>
      </c>
      <c r="DM33" s="607"/>
      <c r="DN33" s="607"/>
      <c r="DO33" s="607"/>
      <c r="DP33" s="607"/>
      <c r="DQ33" s="607"/>
      <c r="DR33" s="607"/>
      <c r="DS33" s="607"/>
      <c r="DT33" s="607"/>
      <c r="DU33" s="607"/>
      <c r="DV33" s="608"/>
      <c r="DW33" s="611">
        <v>43.8</v>
      </c>
      <c r="DX33" s="612"/>
      <c r="DY33" s="612"/>
      <c r="DZ33" s="612"/>
      <c r="EA33" s="612"/>
      <c r="EB33" s="612"/>
      <c r="EC33" s="613"/>
    </row>
    <row r="34" spans="2:133" ht="11.25" customHeight="1" x14ac:dyDescent="0.15">
      <c r="B34" s="585" t="s">
        <v>298</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299</v>
      </c>
      <c r="AR34" s="649"/>
      <c r="AS34" s="649"/>
      <c r="AT34" s="649"/>
      <c r="AU34" s="649"/>
      <c r="AV34" s="649"/>
      <c r="AW34" s="649"/>
      <c r="AX34" s="649"/>
      <c r="AY34" s="649"/>
      <c r="AZ34" s="649"/>
      <c r="BA34" s="649"/>
      <c r="BB34" s="649"/>
      <c r="BC34" s="649"/>
      <c r="BD34" s="649"/>
      <c r="BE34" s="649"/>
      <c r="BF34" s="650"/>
      <c r="BG34" s="648" t="s">
        <v>300</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301</v>
      </c>
      <c r="CE34" s="618"/>
      <c r="CF34" s="618"/>
      <c r="CG34" s="618"/>
      <c r="CH34" s="618"/>
      <c r="CI34" s="618"/>
      <c r="CJ34" s="618"/>
      <c r="CK34" s="618"/>
      <c r="CL34" s="618"/>
      <c r="CM34" s="618"/>
      <c r="CN34" s="618"/>
      <c r="CO34" s="618"/>
      <c r="CP34" s="618"/>
      <c r="CQ34" s="619"/>
      <c r="CR34" s="588">
        <v>901407</v>
      </c>
      <c r="CS34" s="589"/>
      <c r="CT34" s="589"/>
      <c r="CU34" s="589"/>
      <c r="CV34" s="589"/>
      <c r="CW34" s="589"/>
      <c r="CX34" s="589"/>
      <c r="CY34" s="590"/>
      <c r="CZ34" s="591">
        <v>11.5</v>
      </c>
      <c r="DA34" s="609"/>
      <c r="DB34" s="609"/>
      <c r="DC34" s="610"/>
      <c r="DD34" s="594">
        <v>689531</v>
      </c>
      <c r="DE34" s="589"/>
      <c r="DF34" s="589"/>
      <c r="DG34" s="589"/>
      <c r="DH34" s="589"/>
      <c r="DI34" s="589"/>
      <c r="DJ34" s="589"/>
      <c r="DK34" s="590"/>
      <c r="DL34" s="594">
        <v>625878</v>
      </c>
      <c r="DM34" s="589"/>
      <c r="DN34" s="589"/>
      <c r="DO34" s="589"/>
      <c r="DP34" s="589"/>
      <c r="DQ34" s="589"/>
      <c r="DR34" s="589"/>
      <c r="DS34" s="589"/>
      <c r="DT34" s="589"/>
      <c r="DU34" s="589"/>
      <c r="DV34" s="590"/>
      <c r="DW34" s="611">
        <v>14.2</v>
      </c>
      <c r="DX34" s="612"/>
      <c r="DY34" s="612"/>
      <c r="DZ34" s="612"/>
      <c r="EA34" s="612"/>
      <c r="EB34" s="612"/>
      <c r="EC34" s="613"/>
    </row>
    <row r="35" spans="2:133" ht="11.25" customHeight="1" x14ac:dyDescent="0.15">
      <c r="B35" s="585" t="s">
        <v>302</v>
      </c>
      <c r="C35" s="586"/>
      <c r="D35" s="586"/>
      <c r="E35" s="586"/>
      <c r="F35" s="586"/>
      <c r="G35" s="586"/>
      <c r="H35" s="586"/>
      <c r="I35" s="586"/>
      <c r="J35" s="586"/>
      <c r="K35" s="586"/>
      <c r="L35" s="586"/>
      <c r="M35" s="586"/>
      <c r="N35" s="586"/>
      <c r="O35" s="586"/>
      <c r="P35" s="586"/>
      <c r="Q35" s="587"/>
      <c r="R35" s="588">
        <v>228300</v>
      </c>
      <c r="S35" s="589"/>
      <c r="T35" s="589"/>
      <c r="U35" s="589"/>
      <c r="V35" s="589"/>
      <c r="W35" s="589"/>
      <c r="X35" s="589"/>
      <c r="Y35" s="590"/>
      <c r="Z35" s="641">
        <v>2.8</v>
      </c>
      <c r="AA35" s="641"/>
      <c r="AB35" s="641"/>
      <c r="AC35" s="641"/>
      <c r="AD35" s="642" t="s">
        <v>108</v>
      </c>
      <c r="AE35" s="642"/>
      <c r="AF35" s="642"/>
      <c r="AG35" s="642"/>
      <c r="AH35" s="642"/>
      <c r="AI35" s="642"/>
      <c r="AJ35" s="642"/>
      <c r="AK35" s="642"/>
      <c r="AL35" s="611" t="s">
        <v>108</v>
      </c>
      <c r="AM35" s="643"/>
      <c r="AN35" s="643"/>
      <c r="AO35" s="644"/>
      <c r="AP35" s="186"/>
      <c r="AQ35" s="645" t="s">
        <v>303</v>
      </c>
      <c r="AR35" s="646"/>
      <c r="AS35" s="646"/>
      <c r="AT35" s="646"/>
      <c r="AU35" s="646"/>
      <c r="AV35" s="646"/>
      <c r="AW35" s="646"/>
      <c r="AX35" s="646"/>
      <c r="AY35" s="647"/>
      <c r="AZ35" s="638">
        <v>891785</v>
      </c>
      <c r="BA35" s="639"/>
      <c r="BB35" s="639"/>
      <c r="BC35" s="639"/>
      <c r="BD35" s="639"/>
      <c r="BE35" s="639"/>
      <c r="BF35" s="640"/>
      <c r="BG35" s="645" t="s">
        <v>304</v>
      </c>
      <c r="BH35" s="646"/>
      <c r="BI35" s="646"/>
      <c r="BJ35" s="646"/>
      <c r="BK35" s="646"/>
      <c r="BL35" s="646"/>
      <c r="BM35" s="646"/>
      <c r="BN35" s="646"/>
      <c r="BO35" s="646"/>
      <c r="BP35" s="646"/>
      <c r="BQ35" s="646"/>
      <c r="BR35" s="646"/>
      <c r="BS35" s="646"/>
      <c r="BT35" s="646"/>
      <c r="BU35" s="647"/>
      <c r="BV35" s="638">
        <v>20559</v>
      </c>
      <c r="BW35" s="639"/>
      <c r="BX35" s="639"/>
      <c r="BY35" s="639"/>
      <c r="BZ35" s="639"/>
      <c r="CA35" s="639"/>
      <c r="CB35" s="640"/>
      <c r="CD35" s="621" t="s">
        <v>305</v>
      </c>
      <c r="CE35" s="618"/>
      <c r="CF35" s="618"/>
      <c r="CG35" s="618"/>
      <c r="CH35" s="618"/>
      <c r="CI35" s="618"/>
      <c r="CJ35" s="618"/>
      <c r="CK35" s="618"/>
      <c r="CL35" s="618"/>
      <c r="CM35" s="618"/>
      <c r="CN35" s="618"/>
      <c r="CO35" s="618"/>
      <c r="CP35" s="618"/>
      <c r="CQ35" s="619"/>
      <c r="CR35" s="588">
        <v>24734</v>
      </c>
      <c r="CS35" s="607"/>
      <c r="CT35" s="607"/>
      <c r="CU35" s="607"/>
      <c r="CV35" s="607"/>
      <c r="CW35" s="607"/>
      <c r="CX35" s="607"/>
      <c r="CY35" s="608"/>
      <c r="CZ35" s="591">
        <v>0.3</v>
      </c>
      <c r="DA35" s="609"/>
      <c r="DB35" s="609"/>
      <c r="DC35" s="610"/>
      <c r="DD35" s="594">
        <v>14062</v>
      </c>
      <c r="DE35" s="607"/>
      <c r="DF35" s="607"/>
      <c r="DG35" s="607"/>
      <c r="DH35" s="607"/>
      <c r="DI35" s="607"/>
      <c r="DJ35" s="607"/>
      <c r="DK35" s="608"/>
      <c r="DL35" s="594">
        <v>3447</v>
      </c>
      <c r="DM35" s="607"/>
      <c r="DN35" s="607"/>
      <c r="DO35" s="607"/>
      <c r="DP35" s="607"/>
      <c r="DQ35" s="607"/>
      <c r="DR35" s="607"/>
      <c r="DS35" s="607"/>
      <c r="DT35" s="607"/>
      <c r="DU35" s="607"/>
      <c r="DV35" s="608"/>
      <c r="DW35" s="611">
        <v>0.1</v>
      </c>
      <c r="DX35" s="612"/>
      <c r="DY35" s="612"/>
      <c r="DZ35" s="612"/>
      <c r="EA35" s="612"/>
      <c r="EB35" s="612"/>
      <c r="EC35" s="613"/>
    </row>
    <row r="36" spans="2:133" ht="11.25" customHeight="1" x14ac:dyDescent="0.15">
      <c r="B36" s="569" t="s">
        <v>306</v>
      </c>
      <c r="C36" s="570"/>
      <c r="D36" s="570"/>
      <c r="E36" s="570"/>
      <c r="F36" s="570"/>
      <c r="G36" s="570"/>
      <c r="H36" s="570"/>
      <c r="I36" s="570"/>
      <c r="J36" s="570"/>
      <c r="K36" s="570"/>
      <c r="L36" s="570"/>
      <c r="M36" s="570"/>
      <c r="N36" s="570"/>
      <c r="O36" s="570"/>
      <c r="P36" s="570"/>
      <c r="Q36" s="571"/>
      <c r="R36" s="572">
        <v>8169232</v>
      </c>
      <c r="S36" s="629"/>
      <c r="T36" s="629"/>
      <c r="U36" s="629"/>
      <c r="V36" s="629"/>
      <c r="W36" s="629"/>
      <c r="X36" s="629"/>
      <c r="Y36" s="632"/>
      <c r="Z36" s="633">
        <v>100</v>
      </c>
      <c r="AA36" s="633"/>
      <c r="AB36" s="633"/>
      <c r="AC36" s="633"/>
      <c r="AD36" s="634">
        <v>4168623</v>
      </c>
      <c r="AE36" s="634"/>
      <c r="AF36" s="634"/>
      <c r="AG36" s="634"/>
      <c r="AH36" s="634"/>
      <c r="AI36" s="634"/>
      <c r="AJ36" s="634"/>
      <c r="AK36" s="634"/>
      <c r="AL36" s="635">
        <v>100</v>
      </c>
      <c r="AM36" s="636"/>
      <c r="AN36" s="636"/>
      <c r="AO36" s="637"/>
      <c r="AQ36" s="614" t="s">
        <v>307</v>
      </c>
      <c r="AR36" s="615"/>
      <c r="AS36" s="615"/>
      <c r="AT36" s="615"/>
      <c r="AU36" s="615"/>
      <c r="AV36" s="615"/>
      <c r="AW36" s="615"/>
      <c r="AX36" s="615"/>
      <c r="AY36" s="616"/>
      <c r="AZ36" s="588">
        <v>266731</v>
      </c>
      <c r="BA36" s="589"/>
      <c r="BB36" s="589"/>
      <c r="BC36" s="589"/>
      <c r="BD36" s="607"/>
      <c r="BE36" s="607"/>
      <c r="BF36" s="617"/>
      <c r="BG36" s="621" t="s">
        <v>308</v>
      </c>
      <c r="BH36" s="618"/>
      <c r="BI36" s="618"/>
      <c r="BJ36" s="618"/>
      <c r="BK36" s="618"/>
      <c r="BL36" s="618"/>
      <c r="BM36" s="618"/>
      <c r="BN36" s="618"/>
      <c r="BO36" s="618"/>
      <c r="BP36" s="618"/>
      <c r="BQ36" s="618"/>
      <c r="BR36" s="618"/>
      <c r="BS36" s="618"/>
      <c r="BT36" s="618"/>
      <c r="BU36" s="619"/>
      <c r="BV36" s="588">
        <v>588</v>
      </c>
      <c r="BW36" s="589"/>
      <c r="BX36" s="589"/>
      <c r="BY36" s="589"/>
      <c r="BZ36" s="589"/>
      <c r="CA36" s="589"/>
      <c r="CB36" s="620"/>
      <c r="CD36" s="621" t="s">
        <v>309</v>
      </c>
      <c r="CE36" s="618"/>
      <c r="CF36" s="618"/>
      <c r="CG36" s="618"/>
      <c r="CH36" s="618"/>
      <c r="CI36" s="618"/>
      <c r="CJ36" s="618"/>
      <c r="CK36" s="618"/>
      <c r="CL36" s="618"/>
      <c r="CM36" s="618"/>
      <c r="CN36" s="618"/>
      <c r="CO36" s="618"/>
      <c r="CP36" s="618"/>
      <c r="CQ36" s="619"/>
      <c r="CR36" s="588">
        <v>1401363</v>
      </c>
      <c r="CS36" s="589"/>
      <c r="CT36" s="589"/>
      <c r="CU36" s="589"/>
      <c r="CV36" s="589"/>
      <c r="CW36" s="589"/>
      <c r="CX36" s="589"/>
      <c r="CY36" s="590"/>
      <c r="CZ36" s="591">
        <v>17.899999999999999</v>
      </c>
      <c r="DA36" s="609"/>
      <c r="DB36" s="609"/>
      <c r="DC36" s="610"/>
      <c r="DD36" s="594">
        <v>966291</v>
      </c>
      <c r="DE36" s="589"/>
      <c r="DF36" s="589"/>
      <c r="DG36" s="589"/>
      <c r="DH36" s="589"/>
      <c r="DI36" s="589"/>
      <c r="DJ36" s="589"/>
      <c r="DK36" s="590"/>
      <c r="DL36" s="594">
        <v>801866</v>
      </c>
      <c r="DM36" s="589"/>
      <c r="DN36" s="589"/>
      <c r="DO36" s="589"/>
      <c r="DP36" s="589"/>
      <c r="DQ36" s="589"/>
      <c r="DR36" s="589"/>
      <c r="DS36" s="589"/>
      <c r="DT36" s="589"/>
      <c r="DU36" s="589"/>
      <c r="DV36" s="590"/>
      <c r="DW36" s="611">
        <v>18.2</v>
      </c>
      <c r="DX36" s="612"/>
      <c r="DY36" s="612"/>
      <c r="DZ36" s="612"/>
      <c r="EA36" s="612"/>
      <c r="EB36" s="612"/>
      <c r="EC36" s="613"/>
    </row>
    <row r="37" spans="2:133" ht="11.25" customHeight="1" x14ac:dyDescent="0.15">
      <c r="AQ37" s="614" t="s">
        <v>310</v>
      </c>
      <c r="AR37" s="615"/>
      <c r="AS37" s="615"/>
      <c r="AT37" s="615"/>
      <c r="AU37" s="615"/>
      <c r="AV37" s="615"/>
      <c r="AW37" s="615"/>
      <c r="AX37" s="615"/>
      <c r="AY37" s="616"/>
      <c r="AZ37" s="588">
        <v>144150</v>
      </c>
      <c r="BA37" s="589"/>
      <c r="BB37" s="589"/>
      <c r="BC37" s="589"/>
      <c r="BD37" s="607"/>
      <c r="BE37" s="607"/>
      <c r="BF37" s="617"/>
      <c r="BG37" s="621" t="s">
        <v>311</v>
      </c>
      <c r="BH37" s="618"/>
      <c r="BI37" s="618"/>
      <c r="BJ37" s="618"/>
      <c r="BK37" s="618"/>
      <c r="BL37" s="618"/>
      <c r="BM37" s="618"/>
      <c r="BN37" s="618"/>
      <c r="BO37" s="618"/>
      <c r="BP37" s="618"/>
      <c r="BQ37" s="618"/>
      <c r="BR37" s="618"/>
      <c r="BS37" s="618"/>
      <c r="BT37" s="618"/>
      <c r="BU37" s="619"/>
      <c r="BV37" s="588">
        <v>1598</v>
      </c>
      <c r="BW37" s="589"/>
      <c r="BX37" s="589"/>
      <c r="BY37" s="589"/>
      <c r="BZ37" s="589"/>
      <c r="CA37" s="589"/>
      <c r="CB37" s="620"/>
      <c r="CD37" s="621" t="s">
        <v>312</v>
      </c>
      <c r="CE37" s="618"/>
      <c r="CF37" s="618"/>
      <c r="CG37" s="618"/>
      <c r="CH37" s="618"/>
      <c r="CI37" s="618"/>
      <c r="CJ37" s="618"/>
      <c r="CK37" s="618"/>
      <c r="CL37" s="618"/>
      <c r="CM37" s="618"/>
      <c r="CN37" s="618"/>
      <c r="CO37" s="618"/>
      <c r="CP37" s="618"/>
      <c r="CQ37" s="619"/>
      <c r="CR37" s="588">
        <v>415513</v>
      </c>
      <c r="CS37" s="607"/>
      <c r="CT37" s="607"/>
      <c r="CU37" s="607"/>
      <c r="CV37" s="607"/>
      <c r="CW37" s="607"/>
      <c r="CX37" s="607"/>
      <c r="CY37" s="608"/>
      <c r="CZ37" s="591">
        <v>5.3</v>
      </c>
      <c r="DA37" s="609"/>
      <c r="DB37" s="609"/>
      <c r="DC37" s="610"/>
      <c r="DD37" s="594">
        <v>414663</v>
      </c>
      <c r="DE37" s="607"/>
      <c r="DF37" s="607"/>
      <c r="DG37" s="607"/>
      <c r="DH37" s="607"/>
      <c r="DI37" s="607"/>
      <c r="DJ37" s="607"/>
      <c r="DK37" s="608"/>
      <c r="DL37" s="594">
        <v>403846</v>
      </c>
      <c r="DM37" s="607"/>
      <c r="DN37" s="607"/>
      <c r="DO37" s="607"/>
      <c r="DP37" s="607"/>
      <c r="DQ37" s="607"/>
      <c r="DR37" s="607"/>
      <c r="DS37" s="607"/>
      <c r="DT37" s="607"/>
      <c r="DU37" s="607"/>
      <c r="DV37" s="608"/>
      <c r="DW37" s="611">
        <v>9.1999999999999993</v>
      </c>
      <c r="DX37" s="612"/>
      <c r="DY37" s="612"/>
      <c r="DZ37" s="612"/>
      <c r="EA37" s="612"/>
      <c r="EB37" s="612"/>
      <c r="EC37" s="613"/>
    </row>
    <row r="38" spans="2:133" ht="11.25" customHeight="1" x14ac:dyDescent="0.15">
      <c r="AQ38" s="614" t="s">
        <v>313</v>
      </c>
      <c r="AR38" s="615"/>
      <c r="AS38" s="615"/>
      <c r="AT38" s="615"/>
      <c r="AU38" s="615"/>
      <c r="AV38" s="615"/>
      <c r="AW38" s="615"/>
      <c r="AX38" s="615"/>
      <c r="AY38" s="616"/>
      <c r="AZ38" s="588">
        <v>42986</v>
      </c>
      <c r="BA38" s="589"/>
      <c r="BB38" s="589"/>
      <c r="BC38" s="589"/>
      <c r="BD38" s="607"/>
      <c r="BE38" s="607"/>
      <c r="BF38" s="617"/>
      <c r="BG38" s="621" t="s">
        <v>314</v>
      </c>
      <c r="BH38" s="618"/>
      <c r="BI38" s="618"/>
      <c r="BJ38" s="618"/>
      <c r="BK38" s="618"/>
      <c r="BL38" s="618"/>
      <c r="BM38" s="618"/>
      <c r="BN38" s="618"/>
      <c r="BO38" s="618"/>
      <c r="BP38" s="618"/>
      <c r="BQ38" s="618"/>
      <c r="BR38" s="618"/>
      <c r="BS38" s="618"/>
      <c r="BT38" s="618"/>
      <c r="BU38" s="619"/>
      <c r="BV38" s="588">
        <v>2805</v>
      </c>
      <c r="BW38" s="589"/>
      <c r="BX38" s="589"/>
      <c r="BY38" s="589"/>
      <c r="BZ38" s="589"/>
      <c r="CA38" s="589"/>
      <c r="CB38" s="620"/>
      <c r="CD38" s="621" t="s">
        <v>315</v>
      </c>
      <c r="CE38" s="618"/>
      <c r="CF38" s="618"/>
      <c r="CG38" s="618"/>
      <c r="CH38" s="618"/>
      <c r="CI38" s="618"/>
      <c r="CJ38" s="618"/>
      <c r="CK38" s="618"/>
      <c r="CL38" s="618"/>
      <c r="CM38" s="618"/>
      <c r="CN38" s="618"/>
      <c r="CO38" s="618"/>
      <c r="CP38" s="618"/>
      <c r="CQ38" s="619"/>
      <c r="CR38" s="588">
        <v>619980</v>
      </c>
      <c r="CS38" s="589"/>
      <c r="CT38" s="589"/>
      <c r="CU38" s="589"/>
      <c r="CV38" s="589"/>
      <c r="CW38" s="589"/>
      <c r="CX38" s="589"/>
      <c r="CY38" s="590"/>
      <c r="CZ38" s="591">
        <v>7.9</v>
      </c>
      <c r="DA38" s="609"/>
      <c r="DB38" s="609"/>
      <c r="DC38" s="610"/>
      <c r="DD38" s="594">
        <v>531340</v>
      </c>
      <c r="DE38" s="589"/>
      <c r="DF38" s="589"/>
      <c r="DG38" s="589"/>
      <c r="DH38" s="589"/>
      <c r="DI38" s="589"/>
      <c r="DJ38" s="589"/>
      <c r="DK38" s="590"/>
      <c r="DL38" s="594">
        <v>483984</v>
      </c>
      <c r="DM38" s="589"/>
      <c r="DN38" s="589"/>
      <c r="DO38" s="589"/>
      <c r="DP38" s="589"/>
      <c r="DQ38" s="589"/>
      <c r="DR38" s="589"/>
      <c r="DS38" s="589"/>
      <c r="DT38" s="589"/>
      <c r="DU38" s="589"/>
      <c r="DV38" s="590"/>
      <c r="DW38" s="611">
        <v>11</v>
      </c>
      <c r="DX38" s="612"/>
      <c r="DY38" s="612"/>
      <c r="DZ38" s="612"/>
      <c r="EA38" s="612"/>
      <c r="EB38" s="612"/>
      <c r="EC38" s="613"/>
    </row>
    <row r="39" spans="2:133" ht="11.25" customHeight="1" x14ac:dyDescent="0.15">
      <c r="AQ39" s="614" t="s">
        <v>316</v>
      </c>
      <c r="AR39" s="615"/>
      <c r="AS39" s="615"/>
      <c r="AT39" s="615"/>
      <c r="AU39" s="615"/>
      <c r="AV39" s="615"/>
      <c r="AW39" s="615"/>
      <c r="AX39" s="615"/>
      <c r="AY39" s="616"/>
      <c r="AZ39" s="588">
        <v>5074</v>
      </c>
      <c r="BA39" s="589"/>
      <c r="BB39" s="589"/>
      <c r="BC39" s="589"/>
      <c r="BD39" s="607"/>
      <c r="BE39" s="607"/>
      <c r="BF39" s="617"/>
      <c r="BG39" s="622" t="s">
        <v>317</v>
      </c>
      <c r="BH39" s="623"/>
      <c r="BI39" s="623"/>
      <c r="BJ39" s="623"/>
      <c r="BK39" s="623"/>
      <c r="BL39" s="187"/>
      <c r="BM39" s="618" t="s">
        <v>318</v>
      </c>
      <c r="BN39" s="618"/>
      <c r="BO39" s="618"/>
      <c r="BP39" s="618"/>
      <c r="BQ39" s="618"/>
      <c r="BR39" s="618"/>
      <c r="BS39" s="618"/>
      <c r="BT39" s="618"/>
      <c r="BU39" s="619"/>
      <c r="BV39" s="588">
        <v>115</v>
      </c>
      <c r="BW39" s="589"/>
      <c r="BX39" s="589"/>
      <c r="BY39" s="589"/>
      <c r="BZ39" s="589"/>
      <c r="CA39" s="589"/>
      <c r="CB39" s="620"/>
      <c r="CD39" s="621" t="s">
        <v>319</v>
      </c>
      <c r="CE39" s="618"/>
      <c r="CF39" s="618"/>
      <c r="CG39" s="618"/>
      <c r="CH39" s="618"/>
      <c r="CI39" s="618"/>
      <c r="CJ39" s="618"/>
      <c r="CK39" s="618"/>
      <c r="CL39" s="618"/>
      <c r="CM39" s="618"/>
      <c r="CN39" s="618"/>
      <c r="CO39" s="618"/>
      <c r="CP39" s="618"/>
      <c r="CQ39" s="619"/>
      <c r="CR39" s="588">
        <v>276850</v>
      </c>
      <c r="CS39" s="607"/>
      <c r="CT39" s="607"/>
      <c r="CU39" s="607"/>
      <c r="CV39" s="607"/>
      <c r="CW39" s="607"/>
      <c r="CX39" s="607"/>
      <c r="CY39" s="608"/>
      <c r="CZ39" s="591">
        <v>3.5</v>
      </c>
      <c r="DA39" s="609"/>
      <c r="DB39" s="609"/>
      <c r="DC39" s="610"/>
      <c r="DD39" s="594">
        <v>270911</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320</v>
      </c>
      <c r="AR40" s="615"/>
      <c r="AS40" s="615"/>
      <c r="AT40" s="615"/>
      <c r="AU40" s="615"/>
      <c r="AV40" s="615"/>
      <c r="AW40" s="615"/>
      <c r="AX40" s="615"/>
      <c r="AY40" s="616"/>
      <c r="AZ40" s="588">
        <v>136624</v>
      </c>
      <c r="BA40" s="589"/>
      <c r="BB40" s="589"/>
      <c r="BC40" s="589"/>
      <c r="BD40" s="607"/>
      <c r="BE40" s="607"/>
      <c r="BF40" s="617"/>
      <c r="BG40" s="622"/>
      <c r="BH40" s="623"/>
      <c r="BI40" s="623"/>
      <c r="BJ40" s="623"/>
      <c r="BK40" s="623"/>
      <c r="BL40" s="187"/>
      <c r="BM40" s="618" t="s">
        <v>321</v>
      </c>
      <c r="BN40" s="618"/>
      <c r="BO40" s="618"/>
      <c r="BP40" s="618"/>
      <c r="BQ40" s="618"/>
      <c r="BR40" s="618"/>
      <c r="BS40" s="618"/>
      <c r="BT40" s="618"/>
      <c r="BU40" s="619"/>
      <c r="BV40" s="588">
        <v>107</v>
      </c>
      <c r="BW40" s="589"/>
      <c r="BX40" s="589"/>
      <c r="BY40" s="589"/>
      <c r="BZ40" s="589"/>
      <c r="CA40" s="589"/>
      <c r="CB40" s="620"/>
      <c r="CD40" s="621" t="s">
        <v>322</v>
      </c>
      <c r="CE40" s="618"/>
      <c r="CF40" s="618"/>
      <c r="CG40" s="618"/>
      <c r="CH40" s="618"/>
      <c r="CI40" s="618"/>
      <c r="CJ40" s="618"/>
      <c r="CK40" s="618"/>
      <c r="CL40" s="618"/>
      <c r="CM40" s="618"/>
      <c r="CN40" s="618"/>
      <c r="CO40" s="618"/>
      <c r="CP40" s="618"/>
      <c r="CQ40" s="619"/>
      <c r="CR40" s="588">
        <v>105716</v>
      </c>
      <c r="CS40" s="589"/>
      <c r="CT40" s="589"/>
      <c r="CU40" s="589"/>
      <c r="CV40" s="589"/>
      <c r="CW40" s="589"/>
      <c r="CX40" s="589"/>
      <c r="CY40" s="590"/>
      <c r="CZ40" s="591">
        <v>1.3</v>
      </c>
      <c r="DA40" s="609"/>
      <c r="DB40" s="609"/>
      <c r="DC40" s="610"/>
      <c r="DD40" s="594">
        <v>17624</v>
      </c>
      <c r="DE40" s="589"/>
      <c r="DF40" s="589"/>
      <c r="DG40" s="589"/>
      <c r="DH40" s="589"/>
      <c r="DI40" s="589"/>
      <c r="DJ40" s="589"/>
      <c r="DK40" s="590"/>
      <c r="DL40" s="594">
        <v>8906</v>
      </c>
      <c r="DM40" s="589"/>
      <c r="DN40" s="589"/>
      <c r="DO40" s="589"/>
      <c r="DP40" s="589"/>
      <c r="DQ40" s="589"/>
      <c r="DR40" s="589"/>
      <c r="DS40" s="589"/>
      <c r="DT40" s="589"/>
      <c r="DU40" s="589"/>
      <c r="DV40" s="590"/>
      <c r="DW40" s="611">
        <v>0.2</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323</v>
      </c>
      <c r="AR41" s="627"/>
      <c r="AS41" s="627"/>
      <c r="AT41" s="627"/>
      <c r="AU41" s="627"/>
      <c r="AV41" s="627"/>
      <c r="AW41" s="627"/>
      <c r="AX41" s="627"/>
      <c r="AY41" s="628"/>
      <c r="AZ41" s="572">
        <v>296220</v>
      </c>
      <c r="BA41" s="629"/>
      <c r="BB41" s="629"/>
      <c r="BC41" s="629"/>
      <c r="BD41" s="573"/>
      <c r="BE41" s="573"/>
      <c r="BF41" s="630"/>
      <c r="BG41" s="624"/>
      <c r="BH41" s="625"/>
      <c r="BI41" s="625"/>
      <c r="BJ41" s="625"/>
      <c r="BK41" s="625"/>
      <c r="BL41" s="189"/>
      <c r="BM41" s="627" t="s">
        <v>324</v>
      </c>
      <c r="BN41" s="627"/>
      <c r="BO41" s="627"/>
      <c r="BP41" s="627"/>
      <c r="BQ41" s="627"/>
      <c r="BR41" s="627"/>
      <c r="BS41" s="627"/>
      <c r="BT41" s="627"/>
      <c r="BU41" s="628"/>
      <c r="BV41" s="572">
        <v>314</v>
      </c>
      <c r="BW41" s="629"/>
      <c r="BX41" s="629"/>
      <c r="BY41" s="629"/>
      <c r="BZ41" s="629"/>
      <c r="CA41" s="629"/>
      <c r="CB41" s="631"/>
      <c r="CD41" s="621" t="s">
        <v>325</v>
      </c>
      <c r="CE41" s="618"/>
      <c r="CF41" s="618"/>
      <c r="CG41" s="618"/>
      <c r="CH41" s="618"/>
      <c r="CI41" s="618"/>
      <c r="CJ41" s="618"/>
      <c r="CK41" s="618"/>
      <c r="CL41" s="618"/>
      <c r="CM41" s="618"/>
      <c r="CN41" s="618"/>
      <c r="CO41" s="618"/>
      <c r="CP41" s="618"/>
      <c r="CQ41" s="619"/>
      <c r="CR41" s="588" t="s">
        <v>211</v>
      </c>
      <c r="CS41" s="607"/>
      <c r="CT41" s="607"/>
      <c r="CU41" s="607"/>
      <c r="CV41" s="607"/>
      <c r="CW41" s="607"/>
      <c r="CX41" s="607"/>
      <c r="CY41" s="608"/>
      <c r="CZ41" s="591" t="s">
        <v>211</v>
      </c>
      <c r="DA41" s="609"/>
      <c r="DB41" s="609"/>
      <c r="DC41" s="610"/>
      <c r="DD41" s="594" t="s">
        <v>211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327</v>
      </c>
      <c r="CE42" s="586"/>
      <c r="CF42" s="586"/>
      <c r="CG42" s="586"/>
      <c r="CH42" s="586"/>
      <c r="CI42" s="586"/>
      <c r="CJ42" s="586"/>
      <c r="CK42" s="586"/>
      <c r="CL42" s="586"/>
      <c r="CM42" s="586"/>
      <c r="CN42" s="586"/>
      <c r="CO42" s="586"/>
      <c r="CP42" s="586"/>
      <c r="CQ42" s="587"/>
      <c r="CR42" s="588">
        <v>2054098</v>
      </c>
      <c r="CS42" s="589"/>
      <c r="CT42" s="589"/>
      <c r="CU42" s="589"/>
      <c r="CV42" s="589"/>
      <c r="CW42" s="589"/>
      <c r="CX42" s="589"/>
      <c r="CY42" s="590"/>
      <c r="CZ42" s="591">
        <v>26.2</v>
      </c>
      <c r="DA42" s="592"/>
      <c r="DB42" s="592"/>
      <c r="DC42" s="593"/>
      <c r="DD42" s="594">
        <v>465590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329</v>
      </c>
      <c r="CE43" s="586"/>
      <c r="CF43" s="586"/>
      <c r="CG43" s="586"/>
      <c r="CH43" s="586"/>
      <c r="CI43" s="586"/>
      <c r="CJ43" s="586"/>
      <c r="CK43" s="586"/>
      <c r="CL43" s="586"/>
      <c r="CM43" s="586"/>
      <c r="CN43" s="586"/>
      <c r="CO43" s="586"/>
      <c r="CP43" s="586"/>
      <c r="CQ43" s="587"/>
      <c r="CR43" s="588">
        <v>35317</v>
      </c>
      <c r="CS43" s="607"/>
      <c r="CT43" s="607"/>
      <c r="CU43" s="607"/>
      <c r="CV43" s="607"/>
      <c r="CW43" s="607"/>
      <c r="CX43" s="607"/>
      <c r="CY43" s="608"/>
      <c r="CZ43" s="591">
        <v>0.4</v>
      </c>
      <c r="DA43" s="609"/>
      <c r="DB43" s="609"/>
      <c r="DC43" s="610"/>
      <c r="DD43" s="594">
        <v>20999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330</v>
      </c>
      <c r="CD44" s="601" t="s">
        <v>283</v>
      </c>
      <c r="CE44" s="602"/>
      <c r="CF44" s="585" t="s">
        <v>331</v>
      </c>
      <c r="CG44" s="586"/>
      <c r="CH44" s="586"/>
      <c r="CI44" s="586"/>
      <c r="CJ44" s="586"/>
      <c r="CK44" s="586"/>
      <c r="CL44" s="586"/>
      <c r="CM44" s="586"/>
      <c r="CN44" s="586"/>
      <c r="CO44" s="586"/>
      <c r="CP44" s="586"/>
      <c r="CQ44" s="587"/>
      <c r="CR44" s="588">
        <v>2036288</v>
      </c>
      <c r="CS44" s="589"/>
      <c r="CT44" s="589"/>
      <c r="CU44" s="589"/>
      <c r="CV44" s="589"/>
      <c r="CW44" s="589"/>
      <c r="CX44" s="589"/>
      <c r="CY44" s="590"/>
      <c r="CZ44" s="591">
        <v>25.9</v>
      </c>
      <c r="DA44" s="592"/>
      <c r="DB44" s="592"/>
      <c r="DC44" s="593"/>
      <c r="DD44" s="594">
        <v>447780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332</v>
      </c>
      <c r="CG45" s="586"/>
      <c r="CH45" s="586"/>
      <c r="CI45" s="586"/>
      <c r="CJ45" s="586"/>
      <c r="CK45" s="586"/>
      <c r="CL45" s="586"/>
      <c r="CM45" s="586"/>
      <c r="CN45" s="586"/>
      <c r="CO45" s="586"/>
      <c r="CP45" s="586"/>
      <c r="CQ45" s="587"/>
      <c r="CR45" s="588">
        <v>1384093</v>
      </c>
      <c r="CS45" s="607"/>
      <c r="CT45" s="607"/>
      <c r="CU45" s="607"/>
      <c r="CV45" s="607"/>
      <c r="CW45" s="607"/>
      <c r="CX45" s="607"/>
      <c r="CY45" s="608"/>
      <c r="CZ45" s="591">
        <v>17.600000000000001</v>
      </c>
      <c r="DA45" s="609"/>
      <c r="DB45" s="609"/>
      <c r="DC45" s="610"/>
      <c r="DD45" s="594">
        <v>106405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333</v>
      </c>
      <c r="CG46" s="586"/>
      <c r="CH46" s="586"/>
      <c r="CI46" s="586"/>
      <c r="CJ46" s="586"/>
      <c r="CK46" s="586"/>
      <c r="CL46" s="586"/>
      <c r="CM46" s="586"/>
      <c r="CN46" s="586"/>
      <c r="CO46" s="586"/>
      <c r="CP46" s="586"/>
      <c r="CQ46" s="587"/>
      <c r="CR46" s="588">
        <v>528203</v>
      </c>
      <c r="CS46" s="589"/>
      <c r="CT46" s="589"/>
      <c r="CU46" s="589"/>
      <c r="CV46" s="589"/>
      <c r="CW46" s="589"/>
      <c r="CX46" s="589"/>
      <c r="CY46" s="590"/>
      <c r="CZ46" s="591">
        <v>6.7</v>
      </c>
      <c r="DA46" s="592"/>
      <c r="DB46" s="592"/>
      <c r="DC46" s="593"/>
      <c r="DD46" s="594">
        <v>338064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334</v>
      </c>
      <c r="CG47" s="586"/>
      <c r="CH47" s="586"/>
      <c r="CI47" s="586"/>
      <c r="CJ47" s="586"/>
      <c r="CK47" s="586"/>
      <c r="CL47" s="586"/>
      <c r="CM47" s="586"/>
      <c r="CN47" s="586"/>
      <c r="CO47" s="586"/>
      <c r="CP47" s="586"/>
      <c r="CQ47" s="587"/>
      <c r="CR47" s="588">
        <v>17810</v>
      </c>
      <c r="CS47" s="607"/>
      <c r="CT47" s="607"/>
      <c r="CU47" s="607"/>
      <c r="CV47" s="607"/>
      <c r="CW47" s="607"/>
      <c r="CX47" s="607"/>
      <c r="CY47" s="608"/>
      <c r="CZ47" s="591">
        <v>0.2</v>
      </c>
      <c r="DA47" s="609"/>
      <c r="DB47" s="609"/>
      <c r="DC47" s="610"/>
      <c r="DD47" s="594">
        <v>17810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335</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336</v>
      </c>
      <c r="CE49" s="570"/>
      <c r="CF49" s="570"/>
      <c r="CG49" s="570"/>
      <c r="CH49" s="570"/>
      <c r="CI49" s="570"/>
      <c r="CJ49" s="570"/>
      <c r="CK49" s="570"/>
      <c r="CL49" s="570"/>
      <c r="CM49" s="570"/>
      <c r="CN49" s="570"/>
      <c r="CO49" s="570"/>
      <c r="CP49" s="570"/>
      <c r="CQ49" s="571"/>
      <c r="CR49" s="572">
        <v>7849676</v>
      </c>
      <c r="CS49" s="573"/>
      <c r="CT49" s="573"/>
      <c r="CU49" s="573"/>
      <c r="CV49" s="573"/>
      <c r="CW49" s="573"/>
      <c r="CX49" s="573"/>
      <c r="CY49" s="574"/>
      <c r="CZ49" s="575">
        <v>100</v>
      </c>
      <c r="DA49" s="576"/>
      <c r="DB49" s="576"/>
      <c r="DC49" s="577"/>
      <c r="DD49" s="578">
        <v>4769996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338</v>
      </c>
      <c r="DK2" s="1107"/>
      <c r="DL2" s="1107"/>
      <c r="DM2" s="1107"/>
      <c r="DN2" s="1107"/>
      <c r="DO2" s="1108"/>
      <c r="DP2" s="200"/>
      <c r="DQ2" s="1106" t="s">
        <v>339</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342</v>
      </c>
      <c r="B5" s="992"/>
      <c r="C5" s="992"/>
      <c r="D5" s="992"/>
      <c r="E5" s="992"/>
      <c r="F5" s="992"/>
      <c r="G5" s="992"/>
      <c r="H5" s="992"/>
      <c r="I5" s="992"/>
      <c r="J5" s="992"/>
      <c r="K5" s="992"/>
      <c r="L5" s="992"/>
      <c r="M5" s="992"/>
      <c r="N5" s="992"/>
      <c r="O5" s="992"/>
      <c r="P5" s="993"/>
      <c r="Q5" s="997" t="s">
        <v>343</v>
      </c>
      <c r="R5" s="998"/>
      <c r="S5" s="998"/>
      <c r="T5" s="998"/>
      <c r="U5" s="999"/>
      <c r="V5" s="997" t="s">
        <v>344</v>
      </c>
      <c r="W5" s="998"/>
      <c r="X5" s="998"/>
      <c r="Y5" s="998"/>
      <c r="Z5" s="999"/>
      <c r="AA5" s="997" t="s">
        <v>345</v>
      </c>
      <c r="AB5" s="998"/>
      <c r="AC5" s="998"/>
      <c r="AD5" s="998"/>
      <c r="AE5" s="998"/>
      <c r="AF5" s="1109" t="s">
        <v>346</v>
      </c>
      <c r="AG5" s="998"/>
      <c r="AH5" s="998"/>
      <c r="AI5" s="998"/>
      <c r="AJ5" s="1013"/>
      <c r="AK5" s="998" t="s">
        <v>347</v>
      </c>
      <c r="AL5" s="998"/>
      <c r="AM5" s="998"/>
      <c r="AN5" s="998"/>
      <c r="AO5" s="999"/>
      <c r="AP5" s="997" t="s">
        <v>348</v>
      </c>
      <c r="AQ5" s="998"/>
      <c r="AR5" s="998"/>
      <c r="AS5" s="998"/>
      <c r="AT5" s="999"/>
      <c r="AU5" s="997" t="s">
        <v>349</v>
      </c>
      <c r="AV5" s="998"/>
      <c r="AW5" s="998"/>
      <c r="AX5" s="998"/>
      <c r="AY5" s="1013"/>
      <c r="AZ5" s="207"/>
      <c r="BA5" s="207"/>
      <c r="BB5" s="207"/>
      <c r="BC5" s="207"/>
      <c r="BD5" s="207"/>
      <c r="BE5" s="208"/>
      <c r="BF5" s="208"/>
      <c r="BG5" s="208"/>
      <c r="BH5" s="208"/>
      <c r="BI5" s="208"/>
      <c r="BJ5" s="208"/>
      <c r="BK5" s="208"/>
      <c r="BL5" s="208"/>
      <c r="BM5" s="208"/>
      <c r="BN5" s="208"/>
      <c r="BO5" s="208"/>
      <c r="BP5" s="208"/>
      <c r="BQ5" s="991" t="s">
        <v>350</v>
      </c>
      <c r="BR5" s="992"/>
      <c r="BS5" s="992"/>
      <c r="BT5" s="992"/>
      <c r="BU5" s="992"/>
      <c r="BV5" s="992"/>
      <c r="BW5" s="992"/>
      <c r="BX5" s="992"/>
      <c r="BY5" s="992"/>
      <c r="BZ5" s="992"/>
      <c r="CA5" s="992"/>
      <c r="CB5" s="992"/>
      <c r="CC5" s="992"/>
      <c r="CD5" s="992"/>
      <c r="CE5" s="992"/>
      <c r="CF5" s="992"/>
      <c r="CG5" s="993"/>
      <c r="CH5" s="997" t="s">
        <v>351</v>
      </c>
      <c r="CI5" s="998"/>
      <c r="CJ5" s="998"/>
      <c r="CK5" s="998"/>
      <c r="CL5" s="999"/>
      <c r="CM5" s="997" t="s">
        <v>352</v>
      </c>
      <c r="CN5" s="998"/>
      <c r="CO5" s="998"/>
      <c r="CP5" s="998"/>
      <c r="CQ5" s="999"/>
      <c r="CR5" s="997" t="s">
        <v>353</v>
      </c>
      <c r="CS5" s="998"/>
      <c r="CT5" s="998"/>
      <c r="CU5" s="998"/>
      <c r="CV5" s="999"/>
      <c r="CW5" s="997" t="s">
        <v>354</v>
      </c>
      <c r="CX5" s="998"/>
      <c r="CY5" s="998"/>
      <c r="CZ5" s="998"/>
      <c r="DA5" s="999"/>
      <c r="DB5" s="997" t="s">
        <v>355</v>
      </c>
      <c r="DC5" s="998"/>
      <c r="DD5" s="998"/>
      <c r="DE5" s="998"/>
      <c r="DF5" s="999"/>
      <c r="DG5" s="1094" t="s">
        <v>356</v>
      </c>
      <c r="DH5" s="1095"/>
      <c r="DI5" s="1095"/>
      <c r="DJ5" s="1095"/>
      <c r="DK5" s="1096"/>
      <c r="DL5" s="1094" t="s">
        <v>357</v>
      </c>
      <c r="DM5" s="1095"/>
      <c r="DN5" s="1095"/>
      <c r="DO5" s="1095"/>
      <c r="DP5" s="1096"/>
      <c r="DQ5" s="997" t="s">
        <v>358</v>
      </c>
      <c r="DR5" s="998"/>
      <c r="DS5" s="998"/>
      <c r="DT5" s="998"/>
      <c r="DU5" s="999"/>
      <c r="DV5" s="997" t="s">
        <v>349</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359</v>
      </c>
      <c r="C7" s="1047"/>
      <c r="D7" s="1047"/>
      <c r="E7" s="1047"/>
      <c r="F7" s="1047"/>
      <c r="G7" s="1047"/>
      <c r="H7" s="1047"/>
      <c r="I7" s="1047"/>
      <c r="J7" s="1047"/>
      <c r="K7" s="1047"/>
      <c r="L7" s="1047"/>
      <c r="M7" s="1047"/>
      <c r="N7" s="1047"/>
      <c r="O7" s="1047"/>
      <c r="P7" s="1048"/>
      <c r="Q7" s="1100"/>
      <c r="R7" s="1101"/>
      <c r="S7" s="1101"/>
      <c r="T7" s="1101"/>
      <c r="U7" s="1101"/>
      <c r="V7" s="1101"/>
      <c r="W7" s="1101"/>
      <c r="X7" s="1101"/>
      <c r="Y7" s="1101"/>
      <c r="Z7" s="1101"/>
      <c r="AA7" s="1101"/>
      <c r="AB7" s="1101"/>
      <c r="AC7" s="1101"/>
      <c r="AD7" s="1101"/>
      <c r="AE7" s="1102"/>
      <c r="AF7" s="1103">
        <v>285</v>
      </c>
      <c r="AG7" s="1104"/>
      <c r="AH7" s="1104"/>
      <c r="AI7" s="1104"/>
      <c r="AJ7" s="1105"/>
      <c r="AK7" s="1087"/>
      <c r="AL7" s="1088"/>
      <c r="AM7" s="1088"/>
      <c r="AN7" s="1088"/>
      <c r="AO7" s="1088"/>
      <c r="AP7" s="1088"/>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360</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361</v>
      </c>
      <c r="B23" s="940" t="s">
        <v>362</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285</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342</v>
      </c>
      <c r="B26" s="992"/>
      <c r="C26" s="992"/>
      <c r="D26" s="992"/>
      <c r="E26" s="992"/>
      <c r="F26" s="992"/>
      <c r="G26" s="992"/>
      <c r="H26" s="992"/>
      <c r="I26" s="992"/>
      <c r="J26" s="992"/>
      <c r="K26" s="992"/>
      <c r="L26" s="992"/>
      <c r="M26" s="992"/>
      <c r="N26" s="992"/>
      <c r="O26" s="992"/>
      <c r="P26" s="993"/>
      <c r="Q26" s="997" t="s">
        <v>365</v>
      </c>
      <c r="R26" s="998"/>
      <c r="S26" s="998"/>
      <c r="T26" s="998"/>
      <c r="U26" s="999"/>
      <c r="V26" s="997" t="s">
        <v>366</v>
      </c>
      <c r="W26" s="998"/>
      <c r="X26" s="998"/>
      <c r="Y26" s="998"/>
      <c r="Z26" s="999"/>
      <c r="AA26" s="997" t="s">
        <v>367</v>
      </c>
      <c r="AB26" s="998"/>
      <c r="AC26" s="998"/>
      <c r="AD26" s="998"/>
      <c r="AE26" s="998"/>
      <c r="AF26" s="1055" t="s">
        <v>368</v>
      </c>
      <c r="AG26" s="1004"/>
      <c r="AH26" s="1004"/>
      <c r="AI26" s="1004"/>
      <c r="AJ26" s="1056"/>
      <c r="AK26" s="998" t="s">
        <v>369</v>
      </c>
      <c r="AL26" s="998"/>
      <c r="AM26" s="998"/>
      <c r="AN26" s="998"/>
      <c r="AO26" s="999"/>
      <c r="AP26" s="997" t="s">
        <v>370</v>
      </c>
      <c r="AQ26" s="998"/>
      <c r="AR26" s="998"/>
      <c r="AS26" s="998"/>
      <c r="AT26" s="999"/>
      <c r="AU26" s="997" t="s">
        <v>371</v>
      </c>
      <c r="AV26" s="998"/>
      <c r="AW26" s="998"/>
      <c r="AX26" s="998"/>
      <c r="AY26" s="999"/>
      <c r="AZ26" s="997" t="s">
        <v>372</v>
      </c>
      <c r="BA26" s="998"/>
      <c r="BB26" s="998"/>
      <c r="BC26" s="998"/>
      <c r="BD26" s="999"/>
      <c r="BE26" s="997" t="s">
        <v>349</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373</v>
      </c>
      <c r="C28" s="1047"/>
      <c r="D28" s="1047"/>
      <c r="E28" s="1047"/>
      <c r="F28" s="1047"/>
      <c r="G28" s="1047"/>
      <c r="H28" s="1047"/>
      <c r="I28" s="1047"/>
      <c r="J28" s="1047"/>
      <c r="K28" s="1047"/>
      <c r="L28" s="1047"/>
      <c r="M28" s="1047"/>
      <c r="N28" s="1047"/>
      <c r="O28" s="1047"/>
      <c r="P28" s="1048"/>
      <c r="Q28" s="1049"/>
      <c r="R28" s="1050"/>
      <c r="S28" s="1050"/>
      <c r="T28" s="1050"/>
      <c r="U28" s="1050"/>
      <c r="V28" s="1050"/>
      <c r="W28" s="1050"/>
      <c r="X28" s="1050"/>
      <c r="Y28" s="1050"/>
      <c r="Z28" s="1050"/>
      <c r="AA28" s="1050"/>
      <c r="AB28" s="1050"/>
      <c r="AC28" s="1050"/>
      <c r="AD28" s="1050"/>
      <c r="AE28" s="1051"/>
      <c r="AF28" s="1052">
        <v>21</v>
      </c>
      <c r="AG28" s="1050"/>
      <c r="AH28" s="1050"/>
      <c r="AI28" s="1050"/>
      <c r="AJ28" s="1053"/>
      <c r="AK28" s="1054"/>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374</v>
      </c>
      <c r="C29" s="1028"/>
      <c r="D29" s="1028"/>
      <c r="E29" s="1028"/>
      <c r="F29" s="1028"/>
      <c r="G29" s="1028"/>
      <c r="H29" s="1028"/>
      <c r="I29" s="1028"/>
      <c r="J29" s="1028"/>
      <c r="K29" s="1028"/>
      <c r="L29" s="1028"/>
      <c r="M29" s="1028"/>
      <c r="N29" s="1028"/>
      <c r="O29" s="1028"/>
      <c r="P29" s="1029"/>
      <c r="Q29" s="1039"/>
      <c r="R29" s="1040"/>
      <c r="S29" s="1040"/>
      <c r="T29" s="1040"/>
      <c r="U29" s="1040"/>
      <c r="V29" s="1040"/>
      <c r="W29" s="1040"/>
      <c r="X29" s="1040"/>
      <c r="Y29" s="1040"/>
      <c r="Z29" s="1040"/>
      <c r="AA29" s="1040"/>
      <c r="AB29" s="1040"/>
      <c r="AC29" s="1040"/>
      <c r="AD29" s="1040"/>
      <c r="AE29" s="1041"/>
      <c r="AF29" s="1033">
        <v>23</v>
      </c>
      <c r="AG29" s="1034"/>
      <c r="AH29" s="1034"/>
      <c r="AI29" s="1034"/>
      <c r="AJ29" s="1035"/>
      <c r="AK29" s="976"/>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375</v>
      </c>
      <c r="C30" s="1028"/>
      <c r="D30" s="1028"/>
      <c r="E30" s="1028"/>
      <c r="F30" s="1028"/>
      <c r="G30" s="1028"/>
      <c r="H30" s="1028"/>
      <c r="I30" s="1028"/>
      <c r="J30" s="1028"/>
      <c r="K30" s="1028"/>
      <c r="L30" s="1028"/>
      <c r="M30" s="1028"/>
      <c r="N30" s="1028"/>
      <c r="O30" s="1028"/>
      <c r="P30" s="1029"/>
      <c r="Q30" s="1039"/>
      <c r="R30" s="1040"/>
      <c r="S30" s="1040"/>
      <c r="T30" s="1040"/>
      <c r="U30" s="1040"/>
      <c r="V30" s="1040"/>
      <c r="W30" s="1040"/>
      <c r="X30" s="1040"/>
      <c r="Y30" s="1040"/>
      <c r="Z30" s="1040"/>
      <c r="AA30" s="1040"/>
      <c r="AB30" s="1040"/>
      <c r="AC30" s="1040"/>
      <c r="AD30" s="1040"/>
      <c r="AE30" s="1041"/>
      <c r="AF30" s="1033">
        <v>0</v>
      </c>
      <c r="AG30" s="1034"/>
      <c r="AH30" s="1034"/>
      <c r="AI30" s="1034"/>
      <c r="AJ30" s="1035"/>
      <c r="AK30" s="976"/>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376</v>
      </c>
      <c r="C31" s="1028"/>
      <c r="D31" s="1028"/>
      <c r="E31" s="1028"/>
      <c r="F31" s="1028"/>
      <c r="G31" s="1028"/>
      <c r="H31" s="1028"/>
      <c r="I31" s="1028"/>
      <c r="J31" s="1028"/>
      <c r="K31" s="1028"/>
      <c r="L31" s="1028"/>
      <c r="M31" s="1028"/>
      <c r="N31" s="1028"/>
      <c r="O31" s="1028"/>
      <c r="P31" s="1029"/>
      <c r="Q31" s="1039"/>
      <c r="R31" s="1040"/>
      <c r="S31" s="1040"/>
      <c r="T31" s="1040"/>
      <c r="U31" s="1040"/>
      <c r="V31" s="1040"/>
      <c r="W31" s="1040"/>
      <c r="X31" s="1040"/>
      <c r="Y31" s="1040"/>
      <c r="Z31" s="1040"/>
      <c r="AA31" s="1040"/>
      <c r="AB31" s="1040"/>
      <c r="AC31" s="1040"/>
      <c r="AD31" s="1040"/>
      <c r="AE31" s="1041"/>
      <c r="AF31" s="1033">
        <v>-19</v>
      </c>
      <c r="AG31" s="1034"/>
      <c r="AH31" s="1034"/>
      <c r="AI31" s="1034"/>
      <c r="AJ31" s="1035"/>
      <c r="AK31" s="976"/>
      <c r="AL31" s="967"/>
      <c r="AM31" s="967"/>
      <c r="AN31" s="967"/>
      <c r="AO31" s="967"/>
      <c r="AP31" s="967"/>
      <c r="AQ31" s="967"/>
      <c r="AR31" s="967"/>
      <c r="AS31" s="967"/>
      <c r="AT31" s="967"/>
      <c r="AU31" s="967"/>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377</v>
      </c>
      <c r="C32" s="1028"/>
      <c r="D32" s="1028"/>
      <c r="E32" s="1028"/>
      <c r="F32" s="1028"/>
      <c r="G32" s="1028"/>
      <c r="H32" s="1028"/>
      <c r="I32" s="1028"/>
      <c r="J32" s="1028"/>
      <c r="K32" s="1028"/>
      <c r="L32" s="1028"/>
      <c r="M32" s="1028"/>
      <c r="N32" s="1028"/>
      <c r="O32" s="1028"/>
      <c r="P32" s="1029"/>
      <c r="Q32" s="1039"/>
      <c r="R32" s="1040"/>
      <c r="S32" s="1040"/>
      <c r="T32" s="1040"/>
      <c r="U32" s="1040"/>
      <c r="V32" s="1040"/>
      <c r="W32" s="1040"/>
      <c r="X32" s="1040"/>
      <c r="Y32" s="1040"/>
      <c r="Z32" s="1040"/>
      <c r="AA32" s="1040"/>
      <c r="AB32" s="1040"/>
      <c r="AC32" s="1040"/>
      <c r="AD32" s="1040"/>
      <c r="AE32" s="1041"/>
      <c r="AF32" s="1033">
        <v>326</v>
      </c>
      <c r="AG32" s="1034"/>
      <c r="AH32" s="1034"/>
      <c r="AI32" s="1034"/>
      <c r="AJ32" s="1035"/>
      <c r="AK32" s="976"/>
      <c r="AL32" s="967"/>
      <c r="AM32" s="967"/>
      <c r="AN32" s="967"/>
      <c r="AO32" s="967"/>
      <c r="AP32" s="967"/>
      <c r="AQ32" s="967"/>
      <c r="AR32" s="967"/>
      <c r="AS32" s="967"/>
      <c r="AT32" s="967"/>
      <c r="AU32" s="967"/>
      <c r="AV32" s="967"/>
      <c r="AW32" s="967"/>
      <c r="AX32" s="967"/>
      <c r="AY32" s="967"/>
      <c r="AZ32" s="1038"/>
      <c r="BA32" s="1038"/>
      <c r="BB32" s="1038"/>
      <c r="BC32" s="1038"/>
      <c r="BD32" s="1038"/>
      <c r="BE32" s="1022" t="s">
        <v>378</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379</v>
      </c>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v>289</v>
      </c>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t="s">
        <v>378</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380</v>
      </c>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v>1</v>
      </c>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t="s">
        <v>381</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382</v>
      </c>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v>3</v>
      </c>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t="s">
        <v>381</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383</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361</v>
      </c>
      <c r="B63" s="940" t="s">
        <v>384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643</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108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386</v>
      </c>
      <c r="B66" s="992"/>
      <c r="C66" s="992"/>
      <c r="D66" s="992"/>
      <c r="E66" s="992"/>
      <c r="F66" s="992"/>
      <c r="G66" s="992"/>
      <c r="H66" s="992"/>
      <c r="I66" s="992"/>
      <c r="J66" s="992"/>
      <c r="K66" s="992"/>
      <c r="L66" s="992"/>
      <c r="M66" s="992"/>
      <c r="N66" s="992"/>
      <c r="O66" s="992"/>
      <c r="P66" s="993"/>
      <c r="Q66" s="997" t="s">
        <v>365</v>
      </c>
      <c r="R66" s="998"/>
      <c r="S66" s="998"/>
      <c r="T66" s="998"/>
      <c r="U66" s="999"/>
      <c r="V66" s="997" t="s">
        <v>366</v>
      </c>
      <c r="W66" s="998"/>
      <c r="X66" s="998"/>
      <c r="Y66" s="998"/>
      <c r="Z66" s="999"/>
      <c r="AA66" s="997" t="s">
        <v>367</v>
      </c>
      <c r="AB66" s="998"/>
      <c r="AC66" s="998"/>
      <c r="AD66" s="998"/>
      <c r="AE66" s="999"/>
      <c r="AF66" s="1003" t="s">
        <v>368</v>
      </c>
      <c r="AG66" s="1004"/>
      <c r="AH66" s="1004"/>
      <c r="AI66" s="1004"/>
      <c r="AJ66" s="1005"/>
      <c r="AK66" s="997" t="s">
        <v>369</v>
      </c>
      <c r="AL66" s="992"/>
      <c r="AM66" s="992"/>
      <c r="AN66" s="992"/>
      <c r="AO66" s="993"/>
      <c r="AP66" s="997" t="s">
        <v>370</v>
      </c>
      <c r="AQ66" s="998"/>
      <c r="AR66" s="998"/>
      <c r="AS66" s="998"/>
      <c r="AT66" s="999"/>
      <c r="AU66" s="997" t="s">
        <v>387</v>
      </c>
      <c r="AV66" s="998"/>
      <c r="AW66" s="998"/>
      <c r="AX66" s="998"/>
      <c r="AY66" s="999"/>
      <c r="AZ66" s="997" t="s">
        <v>349</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c r="C69" s="971"/>
      <c r="D69" s="971"/>
      <c r="E69" s="971"/>
      <c r="F69" s="971"/>
      <c r="G69" s="971"/>
      <c r="H69" s="971"/>
      <c r="I69" s="971"/>
      <c r="J69" s="971"/>
      <c r="K69" s="971"/>
      <c r="L69" s="971"/>
      <c r="M69" s="971"/>
      <c r="N69" s="971"/>
      <c r="O69" s="971"/>
      <c r="P69" s="972"/>
      <c r="Q69" s="973"/>
      <c r="R69" s="967"/>
      <c r="S69" s="967"/>
      <c r="T69" s="967"/>
      <c r="U69" s="967"/>
      <c r="V69" s="967"/>
      <c r="W69" s="967"/>
      <c r="X69" s="967"/>
      <c r="Y69" s="967"/>
      <c r="Z69" s="967"/>
      <c r="AA69" s="967"/>
      <c r="AB69" s="967"/>
      <c r="AC69" s="967"/>
      <c r="AD69" s="967"/>
      <c r="AE69" s="967"/>
      <c r="AF69" s="967"/>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361</v>
      </c>
      <c r="B88" s="940" t="s">
        <v>388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40" t="s">
        <v>389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397</v>
      </c>
      <c r="AB109" s="888"/>
      <c r="AC109" s="888"/>
      <c r="AD109" s="888"/>
      <c r="AE109" s="889"/>
      <c r="AF109" s="890" t="s">
        <v>282</v>
      </c>
      <c r="AG109" s="888"/>
      <c r="AH109" s="888"/>
      <c r="AI109" s="888"/>
      <c r="AJ109" s="889"/>
      <c r="AK109" s="890" t="s">
        <v>281</v>
      </c>
      <c r="AL109" s="888"/>
      <c r="AM109" s="888"/>
      <c r="AN109" s="888"/>
      <c r="AO109" s="889"/>
      <c r="AP109" s="890" t="s">
        <v>398</v>
      </c>
      <c r="AQ109" s="888"/>
      <c r="AR109" s="888"/>
      <c r="AS109" s="888"/>
      <c r="AT109" s="919"/>
      <c r="AU109" s="887" t="s">
        <v>396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397</v>
      </c>
      <c r="BR109" s="888"/>
      <c r="BS109" s="888"/>
      <c r="BT109" s="888"/>
      <c r="BU109" s="889"/>
      <c r="BV109" s="890" t="s">
        <v>282</v>
      </c>
      <c r="BW109" s="888"/>
      <c r="BX109" s="888"/>
      <c r="BY109" s="888"/>
      <c r="BZ109" s="889"/>
      <c r="CA109" s="890" t="s">
        <v>281</v>
      </c>
      <c r="CB109" s="888"/>
      <c r="CC109" s="888"/>
      <c r="CD109" s="888"/>
      <c r="CE109" s="889"/>
      <c r="CF109" s="928" t="s">
        <v>398</v>
      </c>
      <c r="CG109" s="928"/>
      <c r="CH109" s="928"/>
      <c r="CI109" s="928"/>
      <c r="CJ109" s="928"/>
      <c r="CK109" s="890" t="s">
        <v>399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397</v>
      </c>
      <c r="DH109" s="888"/>
      <c r="DI109" s="888"/>
      <c r="DJ109" s="888"/>
      <c r="DK109" s="889"/>
      <c r="DL109" s="890" t="s">
        <v>282</v>
      </c>
      <c r="DM109" s="888"/>
      <c r="DN109" s="888"/>
      <c r="DO109" s="888"/>
      <c r="DP109" s="889"/>
      <c r="DQ109" s="890" t="s">
        <v>281</v>
      </c>
      <c r="DR109" s="888"/>
      <c r="DS109" s="888"/>
      <c r="DT109" s="888"/>
      <c r="DU109" s="889"/>
      <c r="DV109" s="890" t="s">
        <v>398</v>
      </c>
      <c r="DW109" s="888"/>
      <c r="DX109" s="888"/>
      <c r="DY109" s="888"/>
      <c r="DZ109" s="919"/>
    </row>
    <row r="110" spans="1:131" s="197" customFormat="1" ht="26.25" customHeight="1" x14ac:dyDescent="0.15">
      <c r="A110" s="757" t="s">
        <v>400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894393</v>
      </c>
      <c r="AB110" s="873"/>
      <c r="AC110" s="873"/>
      <c r="AD110" s="873"/>
      <c r="AE110" s="874"/>
      <c r="AF110" s="875">
        <v>754923</v>
      </c>
      <c r="AG110" s="873"/>
      <c r="AH110" s="873"/>
      <c r="AI110" s="873"/>
      <c r="AJ110" s="874"/>
      <c r="AK110" s="875">
        <v>750507</v>
      </c>
      <c r="AL110" s="873"/>
      <c r="AM110" s="873"/>
      <c r="AN110" s="873"/>
      <c r="AO110" s="874"/>
      <c r="AP110" s="876">
        <v>20.6</v>
      </c>
      <c r="AQ110" s="877"/>
      <c r="AR110" s="877"/>
      <c r="AS110" s="877"/>
      <c r="AT110" s="878"/>
      <c r="AU110" s="920" t="s">
        <v>61</v>
      </c>
      <c r="AV110" s="921"/>
      <c r="AW110" s="921"/>
      <c r="AX110" s="921"/>
      <c r="AY110" s="922"/>
      <c r="AZ110" s="816" t="s">
        <v>401</v>
      </c>
      <c r="BA110" s="758"/>
      <c r="BB110" s="758"/>
      <c r="BC110" s="758"/>
      <c r="BD110" s="758"/>
      <c r="BE110" s="758"/>
      <c r="BF110" s="758"/>
      <c r="BG110" s="758"/>
      <c r="BH110" s="758"/>
      <c r="BI110" s="758"/>
      <c r="BJ110" s="758"/>
      <c r="BK110" s="758"/>
      <c r="BL110" s="758"/>
      <c r="BM110" s="758"/>
      <c r="BN110" s="758"/>
      <c r="BO110" s="758"/>
      <c r="BP110" s="759"/>
      <c r="BQ110" s="799">
        <v>7193833</v>
      </c>
      <c r="BR110" s="800"/>
      <c r="BS110" s="800"/>
      <c r="BT110" s="800"/>
      <c r="BU110" s="800"/>
      <c r="BV110" s="800">
        <v>7952044</v>
      </c>
      <c r="BW110" s="800"/>
      <c r="BX110" s="800"/>
      <c r="BY110" s="800"/>
      <c r="BZ110" s="800"/>
      <c r="CA110" s="800">
        <v>8171632</v>
      </c>
      <c r="CB110" s="800"/>
      <c r="CC110" s="800"/>
      <c r="CD110" s="800"/>
      <c r="CE110" s="800"/>
      <c r="CF110" s="861">
        <v>224.8</v>
      </c>
      <c r="CG110" s="862"/>
      <c r="CH110" s="862"/>
      <c r="CI110" s="862"/>
      <c r="CJ110" s="862"/>
      <c r="CK110" s="916" t="s">
        <v>402</v>
      </c>
      <c r="CL110" s="864"/>
      <c r="CM110" s="869" t="s">
        <v>403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404</v>
      </c>
      <c r="DH110" s="800"/>
      <c r="DI110" s="800"/>
      <c r="DJ110" s="800"/>
      <c r="DK110" s="800"/>
      <c r="DL110" s="800" t="s">
        <v>404</v>
      </c>
      <c r="DM110" s="800"/>
      <c r="DN110" s="800"/>
      <c r="DO110" s="800"/>
      <c r="DP110" s="800"/>
      <c r="DQ110" s="800" t="s">
        <v>404</v>
      </c>
      <c r="DR110" s="800"/>
      <c r="DS110" s="800"/>
      <c r="DT110" s="800"/>
      <c r="DU110" s="800"/>
      <c r="DV110" s="801" t="s">
        <v>404</v>
      </c>
      <c r="DW110" s="801"/>
      <c r="DX110" s="801"/>
      <c r="DY110" s="801"/>
      <c r="DZ110" s="802"/>
    </row>
    <row r="111" spans="1:131" s="197" customFormat="1" ht="26.25" customHeight="1" x14ac:dyDescent="0.15">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108</v>
      </c>
      <c r="AB111" s="909"/>
      <c r="AC111" s="909"/>
      <c r="AD111" s="909"/>
      <c r="AE111" s="910"/>
      <c r="AF111" s="911" t="s">
        <v>108</v>
      </c>
      <c r="AG111" s="909"/>
      <c r="AH111" s="909"/>
      <c r="AI111" s="909"/>
      <c r="AJ111" s="910"/>
      <c r="AK111" s="911" t="s">
        <v>108</v>
      </c>
      <c r="AL111" s="909"/>
      <c r="AM111" s="909"/>
      <c r="AN111" s="909"/>
      <c r="AO111" s="910"/>
      <c r="AP111" s="912" t="s">
        <v>108</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490779</v>
      </c>
      <c r="BR111" s="771"/>
      <c r="BS111" s="771"/>
      <c r="BT111" s="771"/>
      <c r="BU111" s="771"/>
      <c r="BV111" s="771">
        <v>364599</v>
      </c>
      <c r="BW111" s="771"/>
      <c r="BX111" s="771"/>
      <c r="BY111" s="771"/>
      <c r="BZ111" s="771"/>
      <c r="CA111" s="771">
        <v>241072</v>
      </c>
      <c r="CB111" s="771"/>
      <c r="CC111" s="771"/>
      <c r="CD111" s="771"/>
      <c r="CE111" s="771"/>
      <c r="CF111" s="848">
        <v>6.6</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108</v>
      </c>
      <c r="DH111" s="771"/>
      <c r="DI111" s="771"/>
      <c r="DJ111" s="771"/>
      <c r="DK111" s="771"/>
      <c r="DL111" s="771" t="s">
        <v>108</v>
      </c>
      <c r="DM111" s="771"/>
      <c r="DN111" s="771"/>
      <c r="DO111" s="771"/>
      <c r="DP111" s="771"/>
      <c r="DQ111" s="771" t="s">
        <v>108</v>
      </c>
      <c r="DR111" s="771"/>
      <c r="DS111" s="771"/>
      <c r="DT111" s="771"/>
      <c r="DU111" s="771"/>
      <c r="DV111" s="823" t="s">
        <v>108</v>
      </c>
      <c r="DW111" s="823"/>
      <c r="DX111" s="823"/>
      <c r="DY111" s="823"/>
      <c r="DZ111" s="824"/>
    </row>
    <row r="112" spans="1:131" s="197" customFormat="1" ht="26.25" customHeight="1" x14ac:dyDescent="0.15">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108</v>
      </c>
      <c r="AB112" s="784"/>
      <c r="AC112" s="784"/>
      <c r="AD112" s="784"/>
      <c r="AE112" s="785"/>
      <c r="AF112" s="786" t="s">
        <v>108</v>
      </c>
      <c r="AG112" s="784"/>
      <c r="AH112" s="784"/>
      <c r="AI112" s="784"/>
      <c r="AJ112" s="785"/>
      <c r="AK112" s="786" t="s">
        <v>108</v>
      </c>
      <c r="AL112" s="784"/>
      <c r="AM112" s="784"/>
      <c r="AN112" s="784"/>
      <c r="AO112" s="785"/>
      <c r="AP112" s="754" t="s">
        <v>108</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2345210</v>
      </c>
      <c r="BR112" s="771"/>
      <c r="BS112" s="771"/>
      <c r="BT112" s="771"/>
      <c r="BU112" s="771"/>
      <c r="BV112" s="771">
        <v>2350481</v>
      </c>
      <c r="BW112" s="771"/>
      <c r="BX112" s="771"/>
      <c r="BY112" s="771"/>
      <c r="BZ112" s="771"/>
      <c r="CA112" s="771">
        <v>2237037</v>
      </c>
      <c r="CB112" s="771"/>
      <c r="CC112" s="771"/>
      <c r="CD112" s="771"/>
      <c r="CE112" s="771"/>
      <c r="CF112" s="848">
        <v>61.5</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108</v>
      </c>
      <c r="DH112" s="771"/>
      <c r="DI112" s="771"/>
      <c r="DJ112" s="771"/>
      <c r="DK112" s="771"/>
      <c r="DL112" s="771" t="s">
        <v>108</v>
      </c>
      <c r="DM112" s="771"/>
      <c r="DN112" s="771"/>
      <c r="DO112" s="771"/>
      <c r="DP112" s="771"/>
      <c r="DQ112" s="771" t="s">
        <v>108</v>
      </c>
      <c r="DR112" s="771"/>
      <c r="DS112" s="771"/>
      <c r="DT112" s="771"/>
      <c r="DU112" s="771"/>
      <c r="DV112" s="823" t="s">
        <v>108</v>
      </c>
      <c r="DW112" s="823"/>
      <c r="DX112" s="823"/>
      <c r="DY112" s="823"/>
      <c r="DZ112" s="824"/>
    </row>
    <row r="113" spans="1:130" s="197" customFormat="1" ht="26.25" customHeight="1" x14ac:dyDescent="0.15">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161251</v>
      </c>
      <c r="AB113" s="909"/>
      <c r="AC113" s="909"/>
      <c r="AD113" s="909"/>
      <c r="AE113" s="910"/>
      <c r="AF113" s="911">
        <v>169262</v>
      </c>
      <c r="AG113" s="909"/>
      <c r="AH113" s="909"/>
      <c r="AI113" s="909"/>
      <c r="AJ113" s="910"/>
      <c r="AK113" s="911">
        <v>163050</v>
      </c>
      <c r="AL113" s="909"/>
      <c r="AM113" s="909"/>
      <c r="AN113" s="909"/>
      <c r="AO113" s="910"/>
      <c r="AP113" s="912">
        <v>4.5</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v>187292</v>
      </c>
      <c r="BR113" s="771"/>
      <c r="BS113" s="771"/>
      <c r="BT113" s="771"/>
      <c r="BU113" s="771"/>
      <c r="BV113" s="771">
        <v>200370</v>
      </c>
      <c r="BW113" s="771"/>
      <c r="BX113" s="771"/>
      <c r="BY113" s="771"/>
      <c r="BZ113" s="771"/>
      <c r="CA113" s="771">
        <v>150327</v>
      </c>
      <c r="CB113" s="771"/>
      <c r="CC113" s="771"/>
      <c r="CD113" s="771"/>
      <c r="CE113" s="771"/>
      <c r="CF113" s="848">
        <v>4.0999999999999996</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108</v>
      </c>
      <c r="DH113" s="784"/>
      <c r="DI113" s="784"/>
      <c r="DJ113" s="784"/>
      <c r="DK113" s="785"/>
      <c r="DL113" s="786" t="s">
        <v>108</v>
      </c>
      <c r="DM113" s="784"/>
      <c r="DN113" s="784"/>
      <c r="DO113" s="784"/>
      <c r="DP113" s="785"/>
      <c r="DQ113" s="786" t="s">
        <v>108</v>
      </c>
      <c r="DR113" s="784"/>
      <c r="DS113" s="784"/>
      <c r="DT113" s="784"/>
      <c r="DU113" s="785"/>
      <c r="DV113" s="754" t="s">
        <v>108</v>
      </c>
      <c r="DW113" s="755"/>
      <c r="DX113" s="755"/>
      <c r="DY113" s="755"/>
      <c r="DZ113" s="756"/>
    </row>
    <row r="114" spans="1:130" s="197" customFormat="1" ht="26.25" customHeight="1" x14ac:dyDescent="0.15">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62512</v>
      </c>
      <c r="AB114" s="784"/>
      <c r="AC114" s="784"/>
      <c r="AD114" s="784"/>
      <c r="AE114" s="785"/>
      <c r="AF114" s="786">
        <v>56556</v>
      </c>
      <c r="AG114" s="784"/>
      <c r="AH114" s="784"/>
      <c r="AI114" s="784"/>
      <c r="AJ114" s="785"/>
      <c r="AK114" s="786">
        <v>54307</v>
      </c>
      <c r="AL114" s="784"/>
      <c r="AM114" s="784"/>
      <c r="AN114" s="784"/>
      <c r="AO114" s="785"/>
      <c r="AP114" s="754">
        <v>1.5</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1246330</v>
      </c>
      <c r="BR114" s="771"/>
      <c r="BS114" s="771"/>
      <c r="BT114" s="771"/>
      <c r="BU114" s="771"/>
      <c r="BV114" s="771">
        <v>1128566</v>
      </c>
      <c r="BW114" s="771"/>
      <c r="BX114" s="771"/>
      <c r="BY114" s="771"/>
      <c r="BZ114" s="771"/>
      <c r="CA114" s="771">
        <v>1060352</v>
      </c>
      <c r="CB114" s="771"/>
      <c r="CC114" s="771"/>
      <c r="CD114" s="771"/>
      <c r="CE114" s="771"/>
      <c r="CF114" s="848">
        <v>29.2</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108</v>
      </c>
      <c r="DH114" s="784"/>
      <c r="DI114" s="784"/>
      <c r="DJ114" s="784"/>
      <c r="DK114" s="785"/>
      <c r="DL114" s="786" t="s">
        <v>108</v>
      </c>
      <c r="DM114" s="784"/>
      <c r="DN114" s="784"/>
      <c r="DO114" s="784"/>
      <c r="DP114" s="785"/>
      <c r="DQ114" s="786" t="s">
        <v>108</v>
      </c>
      <c r="DR114" s="784"/>
      <c r="DS114" s="784"/>
      <c r="DT114" s="784"/>
      <c r="DU114" s="785"/>
      <c r="DV114" s="754" t="s">
        <v>108</v>
      </c>
      <c r="DW114" s="755"/>
      <c r="DX114" s="755"/>
      <c r="DY114" s="755"/>
      <c r="DZ114" s="756"/>
    </row>
    <row r="115" spans="1:130" s="197" customFormat="1" ht="26.25" customHeight="1" x14ac:dyDescent="0.15">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168150</v>
      </c>
      <c r="AB115" s="909"/>
      <c r="AC115" s="909"/>
      <c r="AD115" s="909"/>
      <c r="AE115" s="910"/>
      <c r="AF115" s="911">
        <v>125165</v>
      </c>
      <c r="AG115" s="909"/>
      <c r="AH115" s="909"/>
      <c r="AI115" s="909"/>
      <c r="AJ115" s="910"/>
      <c r="AK115" s="911">
        <v>123527</v>
      </c>
      <c r="AL115" s="909"/>
      <c r="AM115" s="909"/>
      <c r="AN115" s="909"/>
      <c r="AO115" s="910"/>
      <c r="AP115" s="912">
        <v>3.4</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t="s">
        <v>108</v>
      </c>
      <c r="BR115" s="771"/>
      <c r="BS115" s="771"/>
      <c r="BT115" s="771"/>
      <c r="BU115" s="771"/>
      <c r="BV115" s="771" t="s">
        <v>108</v>
      </c>
      <c r="BW115" s="771"/>
      <c r="BX115" s="771"/>
      <c r="BY115" s="771"/>
      <c r="BZ115" s="771"/>
      <c r="CA115" s="771" t="s">
        <v>108</v>
      </c>
      <c r="CB115" s="771"/>
      <c r="CC115" s="771"/>
      <c r="CD115" s="771"/>
      <c r="CE115" s="771"/>
      <c r="CF115" s="848" t="s">
        <v>108</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108</v>
      </c>
      <c r="DH115" s="784"/>
      <c r="DI115" s="784"/>
      <c r="DJ115" s="784"/>
      <c r="DK115" s="785"/>
      <c r="DL115" s="786" t="s">
        <v>108</v>
      </c>
      <c r="DM115" s="784"/>
      <c r="DN115" s="784"/>
      <c r="DO115" s="784"/>
      <c r="DP115" s="785"/>
      <c r="DQ115" s="786" t="s">
        <v>108</v>
      </c>
      <c r="DR115" s="784"/>
      <c r="DS115" s="784"/>
      <c r="DT115" s="784"/>
      <c r="DU115" s="785"/>
      <c r="DV115" s="754" t="s">
        <v>108</v>
      </c>
      <c r="DW115" s="755"/>
      <c r="DX115" s="755"/>
      <c r="DY115" s="755"/>
      <c r="DZ115" s="756"/>
    </row>
    <row r="116" spans="1:130" s="197" customFormat="1" ht="26.25" customHeight="1" x14ac:dyDescent="0.15">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108</v>
      </c>
      <c r="AB116" s="784"/>
      <c r="AC116" s="784"/>
      <c r="AD116" s="784"/>
      <c r="AE116" s="785"/>
      <c r="AF116" s="786">
        <v>21</v>
      </c>
      <c r="AG116" s="784"/>
      <c r="AH116" s="784"/>
      <c r="AI116" s="784"/>
      <c r="AJ116" s="785"/>
      <c r="AK116" s="786" t="s">
        <v>108</v>
      </c>
      <c r="AL116" s="784"/>
      <c r="AM116" s="784"/>
      <c r="AN116" s="784"/>
      <c r="AO116" s="785"/>
      <c r="AP116" s="754" t="s">
        <v>108</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108</v>
      </c>
      <c r="BR116" s="771"/>
      <c r="BS116" s="771"/>
      <c r="BT116" s="771"/>
      <c r="BU116" s="771"/>
      <c r="BV116" s="771" t="s">
        <v>108</v>
      </c>
      <c r="BW116" s="771"/>
      <c r="BX116" s="771"/>
      <c r="BY116" s="771"/>
      <c r="BZ116" s="771"/>
      <c r="CA116" s="771" t="s">
        <v>108</v>
      </c>
      <c r="CB116" s="771"/>
      <c r="CC116" s="771"/>
      <c r="CD116" s="771"/>
      <c r="CE116" s="771"/>
      <c r="CF116" s="848" t="s">
        <v>108</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1015</v>
      </c>
      <c r="DH116" s="784"/>
      <c r="DI116" s="784"/>
      <c r="DJ116" s="784"/>
      <c r="DK116" s="785"/>
      <c r="DL116" s="786" t="s">
        <v>108</v>
      </c>
      <c r="DM116" s="784"/>
      <c r="DN116" s="784"/>
      <c r="DO116" s="784"/>
      <c r="DP116" s="785"/>
      <c r="DQ116" s="786" t="s">
        <v>108</v>
      </c>
      <c r="DR116" s="784"/>
      <c r="DS116" s="784"/>
      <c r="DT116" s="784"/>
      <c r="DU116" s="785"/>
      <c r="DV116" s="754" t="s">
        <v>108</v>
      </c>
      <c r="DW116" s="755"/>
      <c r="DX116" s="755"/>
      <c r="DY116" s="755"/>
      <c r="DZ116" s="756"/>
    </row>
    <row r="117" spans="1:130" s="197" customFormat="1" ht="26.25" customHeight="1" x14ac:dyDescent="0.15">
      <c r="A117" s="887" t="s">
        <v>165</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1286306</v>
      </c>
      <c r="AB117" s="895"/>
      <c r="AC117" s="895"/>
      <c r="AD117" s="895"/>
      <c r="AE117" s="896"/>
      <c r="AF117" s="898">
        <v>1105927</v>
      </c>
      <c r="AG117" s="895"/>
      <c r="AH117" s="895"/>
      <c r="AI117" s="895"/>
      <c r="AJ117" s="896"/>
      <c r="AK117" s="898">
        <v>1091391</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426</v>
      </c>
      <c r="BR117" s="858"/>
      <c r="BS117" s="858"/>
      <c r="BT117" s="858"/>
      <c r="BU117" s="858"/>
      <c r="BV117" s="858" t="s">
        <v>426</v>
      </c>
      <c r="BW117" s="858"/>
      <c r="BX117" s="858"/>
      <c r="BY117" s="858"/>
      <c r="BZ117" s="858"/>
      <c r="CA117" s="858" t="s">
        <v>426</v>
      </c>
      <c r="CB117" s="858"/>
      <c r="CC117" s="858"/>
      <c r="CD117" s="858"/>
      <c r="CE117" s="858"/>
      <c r="CF117" s="848" t="s">
        <v>426</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426</v>
      </c>
      <c r="DH117" s="784"/>
      <c r="DI117" s="784"/>
      <c r="DJ117" s="784"/>
      <c r="DK117" s="785"/>
      <c r="DL117" s="786" t="s">
        <v>426</v>
      </c>
      <c r="DM117" s="784"/>
      <c r="DN117" s="784"/>
      <c r="DO117" s="784"/>
      <c r="DP117" s="785"/>
      <c r="DQ117" s="786" t="s">
        <v>426</v>
      </c>
      <c r="DR117" s="784"/>
      <c r="DS117" s="784"/>
      <c r="DT117" s="784"/>
      <c r="DU117" s="785"/>
      <c r="DV117" s="754" t="s">
        <v>426</v>
      </c>
      <c r="DW117" s="755"/>
      <c r="DX117" s="755"/>
      <c r="DY117" s="755"/>
      <c r="DZ117" s="756"/>
    </row>
    <row r="118" spans="1:130" s="197" customFormat="1" ht="26.25" customHeight="1" x14ac:dyDescent="0.15">
      <c r="A118" s="887" t="s">
        <v>399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397</v>
      </c>
      <c r="AB118" s="888"/>
      <c r="AC118" s="888"/>
      <c r="AD118" s="888"/>
      <c r="AE118" s="889"/>
      <c r="AF118" s="890" t="s">
        <v>282</v>
      </c>
      <c r="AG118" s="888"/>
      <c r="AH118" s="888"/>
      <c r="AI118" s="888"/>
      <c r="AJ118" s="889"/>
      <c r="AK118" s="890" t="s">
        <v>281</v>
      </c>
      <c r="AL118" s="888"/>
      <c r="AM118" s="888"/>
      <c r="AN118" s="888"/>
      <c r="AO118" s="889"/>
      <c r="AP118" s="891" t="s">
        <v>398</v>
      </c>
      <c r="AQ118" s="892"/>
      <c r="AR118" s="892"/>
      <c r="AS118" s="892"/>
      <c r="AT118" s="893"/>
      <c r="AU118" s="926"/>
      <c r="AV118" s="927"/>
      <c r="AW118" s="927"/>
      <c r="AX118" s="927"/>
      <c r="AY118" s="927"/>
      <c r="AZ118" s="228" t="s">
        <v>165</v>
      </c>
      <c r="BA118" s="228"/>
      <c r="BB118" s="228"/>
      <c r="BC118" s="228"/>
      <c r="BD118" s="228"/>
      <c r="BE118" s="228"/>
      <c r="BF118" s="228"/>
      <c r="BG118" s="228"/>
      <c r="BH118" s="228"/>
      <c r="BI118" s="228"/>
      <c r="BJ118" s="228"/>
      <c r="BK118" s="228"/>
      <c r="BL118" s="228"/>
      <c r="BM118" s="228"/>
      <c r="BN118" s="228"/>
      <c r="BO118" s="837" t="s">
        <v>428</v>
      </c>
      <c r="BP118" s="838"/>
      <c r="BQ118" s="857">
        <v>11463444</v>
      </c>
      <c r="BR118" s="858"/>
      <c r="BS118" s="858"/>
      <c r="BT118" s="858"/>
      <c r="BU118" s="858"/>
      <c r="BV118" s="858">
        <v>11996060</v>
      </c>
      <c r="BW118" s="858"/>
      <c r="BX118" s="858"/>
      <c r="BY118" s="858"/>
      <c r="BZ118" s="858"/>
      <c r="CA118" s="858">
        <v>11860420</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426</v>
      </c>
      <c r="DH118" s="784"/>
      <c r="DI118" s="784"/>
      <c r="DJ118" s="784"/>
      <c r="DK118" s="785"/>
      <c r="DL118" s="786" t="s">
        <v>426</v>
      </c>
      <c r="DM118" s="784"/>
      <c r="DN118" s="784"/>
      <c r="DO118" s="784"/>
      <c r="DP118" s="785"/>
      <c r="DQ118" s="786" t="s">
        <v>426</v>
      </c>
      <c r="DR118" s="784"/>
      <c r="DS118" s="784"/>
      <c r="DT118" s="784"/>
      <c r="DU118" s="785"/>
      <c r="DV118" s="754" t="s">
        <v>426</v>
      </c>
      <c r="DW118" s="755"/>
      <c r="DX118" s="755"/>
      <c r="DY118" s="755"/>
      <c r="DZ118" s="756"/>
    </row>
    <row r="119" spans="1:130" s="197" customFormat="1" ht="26.25" customHeight="1" x14ac:dyDescent="0.15">
      <c r="A119" s="863" t="s">
        <v>402</v>
      </c>
      <c r="B119" s="864"/>
      <c r="C119" s="869" t="s">
        <v>403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426</v>
      </c>
      <c r="AB119" s="873"/>
      <c r="AC119" s="873"/>
      <c r="AD119" s="873"/>
      <c r="AE119" s="874"/>
      <c r="AF119" s="875" t="s">
        <v>426</v>
      </c>
      <c r="AG119" s="873"/>
      <c r="AH119" s="873"/>
      <c r="AI119" s="873"/>
      <c r="AJ119" s="874"/>
      <c r="AK119" s="875" t="s">
        <v>426</v>
      </c>
      <c r="AL119" s="873"/>
      <c r="AM119" s="873"/>
      <c r="AN119" s="873"/>
      <c r="AO119" s="874"/>
      <c r="AP119" s="876" t="s">
        <v>426</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2291285</v>
      </c>
      <c r="BR119" s="800"/>
      <c r="BS119" s="800"/>
      <c r="BT119" s="800"/>
      <c r="BU119" s="800"/>
      <c r="BV119" s="800">
        <v>2241957</v>
      </c>
      <c r="BW119" s="800"/>
      <c r="BX119" s="800"/>
      <c r="BY119" s="800"/>
      <c r="BZ119" s="800"/>
      <c r="CA119" s="800">
        <v>2325488</v>
      </c>
      <c r="CB119" s="800"/>
      <c r="CC119" s="800"/>
      <c r="CD119" s="800"/>
      <c r="CE119" s="800"/>
      <c r="CF119" s="861">
        <v>64</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489764</v>
      </c>
      <c r="DH119" s="717"/>
      <c r="DI119" s="717"/>
      <c r="DJ119" s="717"/>
      <c r="DK119" s="718"/>
      <c r="DL119" s="719">
        <v>364599</v>
      </c>
      <c r="DM119" s="717"/>
      <c r="DN119" s="717"/>
      <c r="DO119" s="717"/>
      <c r="DP119" s="718"/>
      <c r="DQ119" s="719">
        <v>241072</v>
      </c>
      <c r="DR119" s="717"/>
      <c r="DS119" s="717"/>
      <c r="DT119" s="717"/>
      <c r="DU119" s="718"/>
      <c r="DV119" s="807">
        <v>6.6</v>
      </c>
      <c r="DW119" s="808"/>
      <c r="DX119" s="808"/>
      <c r="DY119" s="808"/>
      <c r="DZ119" s="809"/>
    </row>
    <row r="120" spans="1:130" s="197" customFormat="1" ht="26.25" customHeight="1" x14ac:dyDescent="0.15">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426</v>
      </c>
      <c r="AB120" s="784"/>
      <c r="AC120" s="784"/>
      <c r="AD120" s="784"/>
      <c r="AE120" s="785"/>
      <c r="AF120" s="786" t="s">
        <v>426</v>
      </c>
      <c r="AG120" s="784"/>
      <c r="AH120" s="784"/>
      <c r="AI120" s="784"/>
      <c r="AJ120" s="785"/>
      <c r="AK120" s="786" t="s">
        <v>426</v>
      </c>
      <c r="AL120" s="784"/>
      <c r="AM120" s="784"/>
      <c r="AN120" s="784"/>
      <c r="AO120" s="785"/>
      <c r="AP120" s="754" t="s">
        <v>426</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732692</v>
      </c>
      <c r="BR120" s="771"/>
      <c r="BS120" s="771"/>
      <c r="BT120" s="771"/>
      <c r="BU120" s="771"/>
      <c r="BV120" s="771">
        <v>735549</v>
      </c>
      <c r="BW120" s="771"/>
      <c r="BX120" s="771"/>
      <c r="BY120" s="771"/>
      <c r="BZ120" s="771"/>
      <c r="CA120" s="771">
        <v>874368</v>
      </c>
      <c r="CB120" s="771"/>
      <c r="CC120" s="771"/>
      <c r="CD120" s="771"/>
      <c r="CE120" s="771"/>
      <c r="CF120" s="848">
        <v>24</v>
      </c>
      <c r="CG120" s="849"/>
      <c r="CH120" s="849"/>
      <c r="CI120" s="849"/>
      <c r="CJ120" s="849"/>
      <c r="CK120" s="850" t="s">
        <v>434</v>
      </c>
      <c r="CL120" s="810"/>
      <c r="CM120" s="810"/>
      <c r="CN120" s="810"/>
      <c r="CO120" s="811"/>
      <c r="CP120" s="854" t="s">
        <v>435</v>
      </c>
      <c r="CQ120" s="855"/>
      <c r="CR120" s="855"/>
      <c r="CS120" s="855"/>
      <c r="CT120" s="855"/>
      <c r="CU120" s="855"/>
      <c r="CV120" s="855"/>
      <c r="CW120" s="855"/>
      <c r="CX120" s="855"/>
      <c r="CY120" s="855"/>
      <c r="CZ120" s="855"/>
      <c r="DA120" s="855"/>
      <c r="DB120" s="855"/>
      <c r="DC120" s="855"/>
      <c r="DD120" s="855"/>
      <c r="DE120" s="855"/>
      <c r="DF120" s="856"/>
      <c r="DG120" s="799">
        <v>1798536</v>
      </c>
      <c r="DH120" s="800"/>
      <c r="DI120" s="800"/>
      <c r="DJ120" s="800"/>
      <c r="DK120" s="800"/>
      <c r="DL120" s="800">
        <v>1851273</v>
      </c>
      <c r="DM120" s="800"/>
      <c r="DN120" s="800"/>
      <c r="DO120" s="800"/>
      <c r="DP120" s="800"/>
      <c r="DQ120" s="800">
        <v>1794587</v>
      </c>
      <c r="DR120" s="800"/>
      <c r="DS120" s="800"/>
      <c r="DT120" s="800"/>
      <c r="DU120" s="800"/>
      <c r="DV120" s="801">
        <v>49.4</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426</v>
      </c>
      <c r="AB121" s="784"/>
      <c r="AC121" s="784"/>
      <c r="AD121" s="784"/>
      <c r="AE121" s="785"/>
      <c r="AF121" s="786" t="s">
        <v>426</v>
      </c>
      <c r="AG121" s="784"/>
      <c r="AH121" s="784"/>
      <c r="AI121" s="784"/>
      <c r="AJ121" s="785"/>
      <c r="AK121" s="786" t="s">
        <v>426</v>
      </c>
      <c r="AL121" s="784"/>
      <c r="AM121" s="784"/>
      <c r="AN121" s="784"/>
      <c r="AO121" s="785"/>
      <c r="AP121" s="754" t="s">
        <v>426</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6347942</v>
      </c>
      <c r="BR121" s="858"/>
      <c r="BS121" s="858"/>
      <c r="BT121" s="858"/>
      <c r="BU121" s="858"/>
      <c r="BV121" s="858">
        <v>6550870</v>
      </c>
      <c r="BW121" s="858"/>
      <c r="BX121" s="858"/>
      <c r="BY121" s="858"/>
      <c r="BZ121" s="858"/>
      <c r="CA121" s="858">
        <v>6493057</v>
      </c>
      <c r="CB121" s="858"/>
      <c r="CC121" s="858"/>
      <c r="CD121" s="858"/>
      <c r="CE121" s="858"/>
      <c r="CF121" s="859">
        <v>178.6</v>
      </c>
      <c r="CG121" s="860"/>
      <c r="CH121" s="860"/>
      <c r="CI121" s="860"/>
      <c r="CJ121" s="860"/>
      <c r="CK121" s="851"/>
      <c r="CL121" s="812"/>
      <c r="CM121" s="812"/>
      <c r="CN121" s="812"/>
      <c r="CO121" s="813"/>
      <c r="CP121" s="828" t="s">
        <v>438</v>
      </c>
      <c r="CQ121" s="829"/>
      <c r="CR121" s="829"/>
      <c r="CS121" s="829"/>
      <c r="CT121" s="829"/>
      <c r="CU121" s="829"/>
      <c r="CV121" s="829"/>
      <c r="CW121" s="829"/>
      <c r="CX121" s="829"/>
      <c r="CY121" s="829"/>
      <c r="CZ121" s="829"/>
      <c r="DA121" s="829"/>
      <c r="DB121" s="829"/>
      <c r="DC121" s="829"/>
      <c r="DD121" s="829"/>
      <c r="DE121" s="829"/>
      <c r="DF121" s="830"/>
      <c r="DG121" s="770">
        <v>495666</v>
      </c>
      <c r="DH121" s="771"/>
      <c r="DI121" s="771"/>
      <c r="DJ121" s="771"/>
      <c r="DK121" s="771"/>
      <c r="DL121" s="771">
        <v>457038</v>
      </c>
      <c r="DM121" s="771"/>
      <c r="DN121" s="771"/>
      <c r="DO121" s="771"/>
      <c r="DP121" s="771"/>
      <c r="DQ121" s="771">
        <v>409489</v>
      </c>
      <c r="DR121" s="771"/>
      <c r="DS121" s="771"/>
      <c r="DT121" s="771"/>
      <c r="DU121" s="771"/>
      <c r="DV121" s="823">
        <v>11.3</v>
      </c>
      <c r="DW121" s="823"/>
      <c r="DX121" s="823"/>
      <c r="DY121" s="823"/>
      <c r="DZ121" s="824"/>
    </row>
    <row r="122" spans="1:130" s="197" customFormat="1" ht="26.25" customHeight="1" x14ac:dyDescent="0.15">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426</v>
      </c>
      <c r="AB122" s="784"/>
      <c r="AC122" s="784"/>
      <c r="AD122" s="784"/>
      <c r="AE122" s="785"/>
      <c r="AF122" s="786" t="s">
        <v>426</v>
      </c>
      <c r="AG122" s="784"/>
      <c r="AH122" s="784"/>
      <c r="AI122" s="784"/>
      <c r="AJ122" s="785"/>
      <c r="AK122" s="786" t="s">
        <v>426</v>
      </c>
      <c r="AL122" s="784"/>
      <c r="AM122" s="784"/>
      <c r="AN122" s="784"/>
      <c r="AO122" s="785"/>
      <c r="AP122" s="754" t="s">
        <v>426</v>
      </c>
      <c r="AQ122" s="755"/>
      <c r="AR122" s="755"/>
      <c r="AS122" s="755"/>
      <c r="AT122" s="756"/>
      <c r="AU122" s="885"/>
      <c r="AV122" s="886"/>
      <c r="AW122" s="886"/>
      <c r="AX122" s="886"/>
      <c r="AY122" s="886"/>
      <c r="AZ122" s="228" t="s">
        <v>165</v>
      </c>
      <c r="BA122" s="228"/>
      <c r="BB122" s="228"/>
      <c r="BC122" s="228"/>
      <c r="BD122" s="228"/>
      <c r="BE122" s="228"/>
      <c r="BF122" s="228"/>
      <c r="BG122" s="228"/>
      <c r="BH122" s="228"/>
      <c r="BI122" s="228"/>
      <c r="BJ122" s="228"/>
      <c r="BK122" s="228"/>
      <c r="BL122" s="228"/>
      <c r="BM122" s="228"/>
      <c r="BN122" s="228"/>
      <c r="BO122" s="837" t="s">
        <v>439</v>
      </c>
      <c r="BP122" s="838"/>
      <c r="BQ122" s="839">
        <v>9371919</v>
      </c>
      <c r="BR122" s="840"/>
      <c r="BS122" s="840"/>
      <c r="BT122" s="840"/>
      <c r="BU122" s="840"/>
      <c r="BV122" s="840">
        <v>9528376</v>
      </c>
      <c r="BW122" s="840"/>
      <c r="BX122" s="840"/>
      <c r="BY122" s="840"/>
      <c r="BZ122" s="840"/>
      <c r="CA122" s="840">
        <v>9692913</v>
      </c>
      <c r="CB122" s="840"/>
      <c r="CC122" s="840"/>
      <c r="CD122" s="840"/>
      <c r="CE122" s="840"/>
      <c r="CF122" s="743"/>
      <c r="CG122" s="744"/>
      <c r="CH122" s="744"/>
      <c r="CI122" s="744"/>
      <c r="CJ122" s="841"/>
      <c r="CK122" s="851"/>
      <c r="CL122" s="812"/>
      <c r="CM122" s="812"/>
      <c r="CN122" s="812"/>
      <c r="CO122" s="813"/>
      <c r="CP122" s="828" t="s">
        <v>377</v>
      </c>
      <c r="CQ122" s="829"/>
      <c r="CR122" s="829"/>
      <c r="CS122" s="829"/>
      <c r="CT122" s="829"/>
      <c r="CU122" s="829"/>
      <c r="CV122" s="829"/>
      <c r="CW122" s="829"/>
      <c r="CX122" s="829"/>
      <c r="CY122" s="829"/>
      <c r="CZ122" s="829"/>
      <c r="DA122" s="829"/>
      <c r="DB122" s="829"/>
      <c r="DC122" s="829"/>
      <c r="DD122" s="829"/>
      <c r="DE122" s="829"/>
      <c r="DF122" s="830"/>
      <c r="DG122" s="770">
        <v>51008</v>
      </c>
      <c r="DH122" s="771"/>
      <c r="DI122" s="771"/>
      <c r="DJ122" s="771"/>
      <c r="DK122" s="771"/>
      <c r="DL122" s="771">
        <v>42170</v>
      </c>
      <c r="DM122" s="771"/>
      <c r="DN122" s="771"/>
      <c r="DO122" s="771"/>
      <c r="DP122" s="771"/>
      <c r="DQ122" s="771">
        <v>32961</v>
      </c>
      <c r="DR122" s="771"/>
      <c r="DS122" s="771"/>
      <c r="DT122" s="771"/>
      <c r="DU122" s="771"/>
      <c r="DV122" s="823">
        <v>0.9</v>
      </c>
      <c r="DW122" s="823"/>
      <c r="DX122" s="823"/>
      <c r="DY122" s="823"/>
      <c r="DZ122" s="824"/>
    </row>
    <row r="123" spans="1:130" s="197" customFormat="1" ht="26.25" customHeight="1" thickBot="1" x14ac:dyDescent="0.2">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1030</v>
      </c>
      <c r="AB123" s="784"/>
      <c r="AC123" s="784"/>
      <c r="AD123" s="784"/>
      <c r="AE123" s="785"/>
      <c r="AF123" s="786" t="s">
        <v>108</v>
      </c>
      <c r="AG123" s="784"/>
      <c r="AH123" s="784"/>
      <c r="AI123" s="784"/>
      <c r="AJ123" s="785"/>
      <c r="AK123" s="786" t="s">
        <v>108</v>
      </c>
      <c r="AL123" s="784"/>
      <c r="AM123" s="784"/>
      <c r="AN123" s="784"/>
      <c r="AO123" s="785"/>
      <c r="AP123" s="754" t="s">
        <v>108</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56.7</v>
      </c>
      <c r="BR123" s="832"/>
      <c r="BS123" s="832"/>
      <c r="BT123" s="832"/>
      <c r="BU123" s="832"/>
      <c r="BV123" s="832">
        <v>68.7</v>
      </c>
      <c r="BW123" s="832"/>
      <c r="BX123" s="832"/>
      <c r="BY123" s="832"/>
      <c r="BZ123" s="832"/>
      <c r="CA123" s="832">
        <v>59.6</v>
      </c>
      <c r="CB123" s="832"/>
      <c r="CC123" s="832"/>
      <c r="CD123" s="832"/>
      <c r="CE123" s="832"/>
      <c r="CF123" s="730"/>
      <c r="CG123" s="731"/>
      <c r="CH123" s="731"/>
      <c r="CI123" s="731"/>
      <c r="CJ123" s="833"/>
      <c r="CK123" s="851"/>
      <c r="CL123" s="812"/>
      <c r="CM123" s="812"/>
      <c r="CN123" s="812"/>
      <c r="CO123" s="813"/>
      <c r="CP123" s="828" t="s">
        <v>376</v>
      </c>
      <c r="CQ123" s="829"/>
      <c r="CR123" s="829"/>
      <c r="CS123" s="829"/>
      <c r="CT123" s="829"/>
      <c r="CU123" s="829"/>
      <c r="CV123" s="829"/>
      <c r="CW123" s="829"/>
      <c r="CX123" s="829"/>
      <c r="CY123" s="829"/>
      <c r="CZ123" s="829"/>
      <c r="DA123" s="829"/>
      <c r="DB123" s="829"/>
      <c r="DC123" s="829"/>
      <c r="DD123" s="829"/>
      <c r="DE123" s="829"/>
      <c r="DF123" s="830"/>
      <c r="DG123" s="783" t="s">
        <v>108</v>
      </c>
      <c r="DH123" s="784"/>
      <c r="DI123" s="784"/>
      <c r="DJ123" s="784"/>
      <c r="DK123" s="785"/>
      <c r="DL123" s="786" t="s">
        <v>108</v>
      </c>
      <c r="DM123" s="784"/>
      <c r="DN123" s="784"/>
      <c r="DO123" s="784"/>
      <c r="DP123" s="785"/>
      <c r="DQ123" s="786" t="s">
        <v>108</v>
      </c>
      <c r="DR123" s="784"/>
      <c r="DS123" s="784"/>
      <c r="DT123" s="784"/>
      <c r="DU123" s="785"/>
      <c r="DV123" s="754" t="s">
        <v>108</v>
      </c>
      <c r="DW123" s="755"/>
      <c r="DX123" s="755"/>
      <c r="DY123" s="755"/>
      <c r="DZ123" s="756"/>
    </row>
    <row r="124" spans="1:130" s="197" customFormat="1" ht="26.25" customHeight="1" x14ac:dyDescent="0.15">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108</v>
      </c>
      <c r="AB124" s="784"/>
      <c r="AC124" s="784"/>
      <c r="AD124" s="784"/>
      <c r="AE124" s="785"/>
      <c r="AF124" s="786" t="s">
        <v>108</v>
      </c>
      <c r="AG124" s="784"/>
      <c r="AH124" s="784"/>
      <c r="AI124" s="784"/>
      <c r="AJ124" s="785"/>
      <c r="AK124" s="786" t="s">
        <v>108</v>
      </c>
      <c r="AL124" s="784"/>
      <c r="AM124" s="784"/>
      <c r="AN124" s="784"/>
      <c r="AO124" s="785"/>
      <c r="AP124" s="754" t="s">
        <v>108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108</v>
      </c>
      <c r="DH124" s="717"/>
      <c r="DI124" s="717"/>
      <c r="DJ124" s="717"/>
      <c r="DK124" s="718"/>
      <c r="DL124" s="719" t="s">
        <v>108</v>
      </c>
      <c r="DM124" s="717"/>
      <c r="DN124" s="717"/>
      <c r="DO124" s="717"/>
      <c r="DP124" s="718"/>
      <c r="DQ124" s="719" t="s">
        <v>108</v>
      </c>
      <c r="DR124" s="717"/>
      <c r="DS124" s="717"/>
      <c r="DT124" s="717"/>
      <c r="DU124" s="718"/>
      <c r="DV124" s="807" t="s">
        <v>108</v>
      </c>
      <c r="DW124" s="808"/>
      <c r="DX124" s="808"/>
      <c r="DY124" s="808"/>
      <c r="DZ124" s="809"/>
    </row>
    <row r="125" spans="1:130" s="197" customFormat="1" ht="26.25" customHeight="1" thickBot="1" x14ac:dyDescent="0.2">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108</v>
      </c>
      <c r="AB125" s="784"/>
      <c r="AC125" s="784"/>
      <c r="AD125" s="784"/>
      <c r="AE125" s="785"/>
      <c r="AF125" s="786" t="s">
        <v>108</v>
      </c>
      <c r="AG125" s="784"/>
      <c r="AH125" s="784"/>
      <c r="AI125" s="784"/>
      <c r="AJ125" s="785"/>
      <c r="AK125" s="786" t="s">
        <v>108</v>
      </c>
      <c r="AL125" s="784"/>
      <c r="AM125" s="784"/>
      <c r="AN125" s="784"/>
      <c r="AO125" s="785"/>
      <c r="AP125" s="754" t="s">
        <v>108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108</v>
      </c>
      <c r="DH125" s="800"/>
      <c r="DI125" s="800"/>
      <c r="DJ125" s="800"/>
      <c r="DK125" s="800"/>
      <c r="DL125" s="800" t="s">
        <v>108</v>
      </c>
      <c r="DM125" s="800"/>
      <c r="DN125" s="800"/>
      <c r="DO125" s="800"/>
      <c r="DP125" s="800"/>
      <c r="DQ125" s="800" t="s">
        <v>108</v>
      </c>
      <c r="DR125" s="800"/>
      <c r="DS125" s="800"/>
      <c r="DT125" s="800"/>
      <c r="DU125" s="800"/>
      <c r="DV125" s="801" t="s">
        <v>108</v>
      </c>
      <c r="DW125" s="801"/>
      <c r="DX125" s="801"/>
      <c r="DY125" s="801"/>
      <c r="DZ125" s="802"/>
    </row>
    <row r="126" spans="1:130" s="197" customFormat="1" ht="26.25" customHeight="1" x14ac:dyDescent="0.15">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167120</v>
      </c>
      <c r="AB126" s="784"/>
      <c r="AC126" s="784"/>
      <c r="AD126" s="784"/>
      <c r="AE126" s="785"/>
      <c r="AF126" s="786">
        <v>125165</v>
      </c>
      <c r="AG126" s="784"/>
      <c r="AH126" s="784"/>
      <c r="AI126" s="784"/>
      <c r="AJ126" s="785"/>
      <c r="AK126" s="786">
        <v>123527</v>
      </c>
      <c r="AL126" s="784"/>
      <c r="AM126" s="784"/>
      <c r="AN126" s="784"/>
      <c r="AO126" s="785"/>
      <c r="AP126" s="754">
        <v>3.4</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108</v>
      </c>
      <c r="DH126" s="771"/>
      <c r="DI126" s="771"/>
      <c r="DJ126" s="771"/>
      <c r="DK126" s="771"/>
      <c r="DL126" s="771" t="s">
        <v>108</v>
      </c>
      <c r="DM126" s="771"/>
      <c r="DN126" s="771"/>
      <c r="DO126" s="771"/>
      <c r="DP126" s="771"/>
      <c r="DQ126" s="771" t="s">
        <v>108</v>
      </c>
      <c r="DR126" s="771"/>
      <c r="DS126" s="771"/>
      <c r="DT126" s="771"/>
      <c r="DU126" s="771"/>
      <c r="DV126" s="823" t="s">
        <v>108</v>
      </c>
      <c r="DW126" s="823"/>
      <c r="DX126" s="823"/>
      <c r="DY126" s="823"/>
      <c r="DZ126" s="824"/>
    </row>
    <row r="127" spans="1:130" s="197" customFormat="1" ht="26.25" customHeight="1" thickBot="1" x14ac:dyDescent="0.2">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108</v>
      </c>
      <c r="AB127" s="784"/>
      <c r="AC127" s="784"/>
      <c r="AD127" s="784"/>
      <c r="AE127" s="785"/>
      <c r="AF127" s="786" t="s">
        <v>108</v>
      </c>
      <c r="AG127" s="784"/>
      <c r="AH127" s="784"/>
      <c r="AI127" s="784"/>
      <c r="AJ127" s="785"/>
      <c r="AK127" s="786" t="s">
        <v>108</v>
      </c>
      <c r="AL127" s="784"/>
      <c r="AM127" s="784"/>
      <c r="AN127" s="784"/>
      <c r="AO127" s="785"/>
      <c r="AP127" s="754" t="s">
        <v>108</v>
      </c>
      <c r="AQ127" s="755"/>
      <c r="AR127" s="755"/>
      <c r="AS127" s="755"/>
      <c r="AT127" s="756"/>
      <c r="AU127" s="233"/>
      <c r="AV127" s="233"/>
      <c r="AW127" s="233"/>
      <c r="AX127" s="757" t="s">
        <v>450</v>
      </c>
      <c r="AY127" s="758"/>
      <c r="AZ127" s="758"/>
      <c r="BA127" s="758"/>
      <c r="BB127" s="758"/>
      <c r="BC127" s="758"/>
      <c r="BD127" s="758"/>
      <c r="BE127" s="759"/>
      <c r="BF127" s="760" t="s">
        <v>108</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108</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x14ac:dyDescent="0.15">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44161</v>
      </c>
      <c r="AB128" s="724"/>
      <c r="AC128" s="724"/>
      <c r="AD128" s="724"/>
      <c r="AE128" s="725"/>
      <c r="AF128" s="726">
        <v>53758</v>
      </c>
      <c r="AG128" s="724"/>
      <c r="AH128" s="724"/>
      <c r="AI128" s="724"/>
      <c r="AJ128" s="725"/>
      <c r="AK128" s="726">
        <v>56591</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455</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4329326</v>
      </c>
      <c r="AB129" s="784"/>
      <c r="AC129" s="784"/>
      <c r="AD129" s="784"/>
      <c r="AE129" s="785"/>
      <c r="AF129" s="786">
        <v>4242662</v>
      </c>
      <c r="AG129" s="784"/>
      <c r="AH129" s="784"/>
      <c r="AI129" s="784"/>
      <c r="AJ129" s="785"/>
      <c r="AK129" s="786">
        <v>4268454</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12.8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645099</v>
      </c>
      <c r="AB130" s="784"/>
      <c r="AC130" s="784"/>
      <c r="AD130" s="784"/>
      <c r="AE130" s="785"/>
      <c r="AF130" s="786">
        <v>650693</v>
      </c>
      <c r="AG130" s="784"/>
      <c r="AH130" s="784"/>
      <c r="AI130" s="784"/>
      <c r="AJ130" s="785"/>
      <c r="AK130" s="786">
        <v>632708</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59.6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3684227</v>
      </c>
      <c r="AB131" s="717"/>
      <c r="AC131" s="717"/>
      <c r="AD131" s="717"/>
      <c r="AE131" s="718"/>
      <c r="AF131" s="719">
        <v>3591969</v>
      </c>
      <c r="AG131" s="717"/>
      <c r="AH131" s="717"/>
      <c r="AI131" s="717"/>
      <c r="AJ131" s="718"/>
      <c r="AK131" s="719">
        <v>3635746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16.20546182</v>
      </c>
      <c r="AB132" s="740"/>
      <c r="AC132" s="740"/>
      <c r="AD132" s="740"/>
      <c r="AE132" s="741"/>
      <c r="AF132" s="742">
        <v>11.17704524</v>
      </c>
      <c r="AG132" s="740"/>
      <c r="AH132" s="740"/>
      <c r="AI132" s="740"/>
      <c r="AJ132" s="741"/>
      <c r="AK132" s="742">
        <v>11.05940844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15.9</v>
      </c>
      <c r="AB133" s="749"/>
      <c r="AC133" s="749"/>
      <c r="AD133" s="749"/>
      <c r="AE133" s="750"/>
      <c r="AF133" s="748">
        <v>14.3</v>
      </c>
      <c r="AG133" s="749"/>
      <c r="AH133" s="749"/>
      <c r="AI133" s="749"/>
      <c r="AJ133" s="750"/>
      <c r="AK133" s="748">
        <v>12.8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9" t="s">
        <v>467</v>
      </c>
      <c r="L7" s="254"/>
      <c r="M7" s="255" t="s">
        <v>468</v>
      </c>
      <c r="N7" s="256"/>
    </row>
    <row r="8" spans="1:16" x14ac:dyDescent="0.15">
      <c r="A8" s="248"/>
      <c r="B8" s="244"/>
      <c r="C8" s="244"/>
      <c r="D8" s="244"/>
      <c r="E8" s="244"/>
      <c r="F8" s="244"/>
      <c r="G8" s="257"/>
      <c r="H8" s="258"/>
      <c r="I8" s="258"/>
      <c r="J8" s="259"/>
      <c r="K8" s="1120"/>
      <c r="L8" s="260" t="s">
        <v>469</v>
      </c>
      <c r="M8" s="261" t="s">
        <v>470</v>
      </c>
      <c r="N8" s="262" t="s">
        <v>471</v>
      </c>
    </row>
    <row r="9" spans="1:16" x14ac:dyDescent="0.15">
      <c r="A9" s="248"/>
      <c r="B9" s="244"/>
      <c r="C9" s="244"/>
      <c r="D9" s="244"/>
      <c r="E9" s="244"/>
      <c r="F9" s="244"/>
      <c r="G9" s="1133" t="s">
        <v>472</v>
      </c>
      <c r="H9" s="1134"/>
      <c r="I9" s="1134"/>
      <c r="J9" s="1135"/>
      <c r="K9" s="263">
        <v>984993</v>
      </c>
      <c r="L9" s="264">
        <v>88419</v>
      </c>
      <c r="M9" s="265">
        <v>88618</v>
      </c>
      <c r="N9" s="266">
        <v>-0.2</v>
      </c>
    </row>
    <row r="10" spans="1:16" x14ac:dyDescent="0.15">
      <c r="A10" s="248"/>
      <c r="B10" s="244"/>
      <c r="C10" s="244"/>
      <c r="D10" s="244"/>
      <c r="E10" s="244"/>
      <c r="F10" s="244"/>
      <c r="G10" s="1133" t="s">
        <v>473</v>
      </c>
      <c r="H10" s="1134"/>
      <c r="I10" s="1134"/>
      <c r="J10" s="1135"/>
      <c r="K10" s="267">
        <v>31995</v>
      </c>
      <c r="L10" s="268">
        <v>2872</v>
      </c>
      <c r="M10" s="269">
        <v>9248</v>
      </c>
      <c r="N10" s="270">
        <v>-68.900000000000006</v>
      </c>
    </row>
    <row r="11" spans="1:16" ht="13.5" customHeight="1" x14ac:dyDescent="0.15">
      <c r="A11" s="248"/>
      <c r="B11" s="244"/>
      <c r="C11" s="244"/>
      <c r="D11" s="244"/>
      <c r="E11" s="244"/>
      <c r="F11" s="244"/>
      <c r="G11" s="1133" t="s">
        <v>474</v>
      </c>
      <c r="H11" s="1134"/>
      <c r="I11" s="1134"/>
      <c r="J11" s="1135"/>
      <c r="K11" s="267">
        <v>249312</v>
      </c>
      <c r="L11" s="268">
        <v>22380</v>
      </c>
      <c r="M11" s="269">
        <v>13111</v>
      </c>
      <c r="N11" s="270">
        <v>70.7</v>
      </c>
    </row>
    <row r="12" spans="1:16" ht="13.5" customHeight="1" x14ac:dyDescent="0.15">
      <c r="A12" s="248"/>
      <c r="B12" s="244"/>
      <c r="C12" s="244"/>
      <c r="D12" s="244"/>
      <c r="E12" s="244"/>
      <c r="F12" s="244"/>
      <c r="G12" s="1133" t="s">
        <v>475</v>
      </c>
      <c r="H12" s="1134"/>
      <c r="I12" s="1134"/>
      <c r="J12" s="1135"/>
      <c r="K12" s="267" t="s">
        <v>476</v>
      </c>
      <c r="L12" s="268" t="s">
        <v>476</v>
      </c>
      <c r="M12" s="269">
        <v>631</v>
      </c>
      <c r="N12" s="270" t="s">
        <v>476</v>
      </c>
    </row>
    <row r="13" spans="1:16" ht="13.5" customHeight="1" x14ac:dyDescent="0.15">
      <c r="A13" s="248"/>
      <c r="B13" s="244"/>
      <c r="C13" s="244"/>
      <c r="D13" s="244"/>
      <c r="E13" s="244"/>
      <c r="F13" s="244"/>
      <c r="G13" s="1133" t="s">
        <v>477</v>
      </c>
      <c r="H13" s="1134"/>
      <c r="I13" s="1134"/>
      <c r="J13" s="1135"/>
      <c r="K13" s="267" t="s">
        <v>476</v>
      </c>
      <c r="L13" s="268" t="s">
        <v>476</v>
      </c>
      <c r="M13" s="269" t="s">
        <v>476</v>
      </c>
      <c r="N13" s="270" t="s">
        <v>476</v>
      </c>
    </row>
    <row r="14" spans="1:16" ht="13.5" customHeight="1" x14ac:dyDescent="0.15">
      <c r="A14" s="248"/>
      <c r="B14" s="244"/>
      <c r="C14" s="244"/>
      <c r="D14" s="244"/>
      <c r="E14" s="244"/>
      <c r="F14" s="244"/>
      <c r="G14" s="1133" t="s">
        <v>478</v>
      </c>
      <c r="H14" s="1134"/>
      <c r="I14" s="1134"/>
      <c r="J14" s="1135"/>
      <c r="K14" s="267">
        <v>79277</v>
      </c>
      <c r="L14" s="268">
        <v>7116</v>
      </c>
      <c r="M14" s="269">
        <v>4206</v>
      </c>
      <c r="N14" s="270">
        <v>69.2</v>
      </c>
    </row>
    <row r="15" spans="1:16" ht="13.5" customHeight="1" x14ac:dyDescent="0.15">
      <c r="A15" s="248"/>
      <c r="B15" s="244"/>
      <c r="C15" s="244"/>
      <c r="D15" s="244"/>
      <c r="E15" s="244"/>
      <c r="F15" s="244"/>
      <c r="G15" s="1133" t="s">
        <v>479</v>
      </c>
      <c r="H15" s="1134"/>
      <c r="I15" s="1134"/>
      <c r="J15" s="1135"/>
      <c r="K15" s="267">
        <v>35317</v>
      </c>
      <c r="L15" s="268">
        <v>3170</v>
      </c>
      <c r="M15" s="269">
        <v>1853</v>
      </c>
      <c r="N15" s="270">
        <v>71.099999999999994</v>
      </c>
    </row>
    <row r="16" spans="1:16" x14ac:dyDescent="0.15">
      <c r="A16" s="248"/>
      <c r="B16" s="244"/>
      <c r="C16" s="244"/>
      <c r="D16" s="244"/>
      <c r="E16" s="244"/>
      <c r="F16" s="244"/>
      <c r="G16" s="1136" t="s">
        <v>480</v>
      </c>
      <c r="H16" s="1137"/>
      <c r="I16" s="1137"/>
      <c r="J16" s="1138"/>
      <c r="K16" s="268">
        <v>-83306</v>
      </c>
      <c r="L16" s="268">
        <v>-7478</v>
      </c>
      <c r="M16" s="269">
        <v>-9315</v>
      </c>
      <c r="N16" s="270">
        <v>-19.7</v>
      </c>
    </row>
    <row r="17" spans="1:16" x14ac:dyDescent="0.15">
      <c r="A17" s="248"/>
      <c r="B17" s="244"/>
      <c r="C17" s="244"/>
      <c r="D17" s="244"/>
      <c r="E17" s="244"/>
      <c r="F17" s="244"/>
      <c r="G17" s="1136" t="s">
        <v>165</v>
      </c>
      <c r="H17" s="1137"/>
      <c r="I17" s="1137"/>
      <c r="J17" s="1138"/>
      <c r="K17" s="268">
        <v>1297588</v>
      </c>
      <c r="L17" s="268">
        <v>116480</v>
      </c>
      <c r="M17" s="269">
        <v>108353</v>
      </c>
      <c r="N17" s="270">
        <v>7.5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30" t="s">
        <v>485</v>
      </c>
      <c r="H21" s="1131"/>
      <c r="I21" s="1131"/>
      <c r="J21" s="1132"/>
      <c r="K21" s="280">
        <v>9.61</v>
      </c>
      <c r="L21" s="281">
        <v>10.050000000000001</v>
      </c>
      <c r="M21" s="282">
        <v>-0.44</v>
      </c>
      <c r="N21" s="249"/>
      <c r="O21" s="283"/>
      <c r="P21" s="279"/>
    </row>
    <row r="22" spans="1:16" s="284" customFormat="1" x14ac:dyDescent="0.15">
      <c r="A22" s="279"/>
      <c r="B22" s="249"/>
      <c r="C22" s="249"/>
      <c r="D22" s="249"/>
      <c r="E22" s="249"/>
      <c r="F22" s="249"/>
      <c r="G22" s="1130" t="s">
        <v>486</v>
      </c>
      <c r="H22" s="1131"/>
      <c r="I22" s="1131"/>
      <c r="J22" s="1132"/>
      <c r="K22" s="285">
        <v>99.4</v>
      </c>
      <c r="L22" s="286">
        <v>96.3</v>
      </c>
      <c r="M22" s="287">
        <v>3.1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9" t="s">
        <v>467</v>
      </c>
      <c r="L30" s="254"/>
      <c r="M30" s="255" t="s">
        <v>468</v>
      </c>
      <c r="N30" s="256"/>
    </row>
    <row r="31" spans="1:16" x14ac:dyDescent="0.15">
      <c r="A31" s="248"/>
      <c r="B31" s="244"/>
      <c r="C31" s="244"/>
      <c r="D31" s="244"/>
      <c r="E31" s="244"/>
      <c r="F31" s="244"/>
      <c r="G31" s="257"/>
      <c r="H31" s="258"/>
      <c r="I31" s="258"/>
      <c r="J31" s="259"/>
      <c r="K31" s="1120"/>
      <c r="L31" s="260" t="s">
        <v>469</v>
      </c>
      <c r="M31" s="261" t="s">
        <v>470</v>
      </c>
      <c r="N31" s="262" t="s">
        <v>471</v>
      </c>
    </row>
    <row r="32" spans="1:16" ht="27" customHeight="1" x14ac:dyDescent="0.15">
      <c r="A32" s="248"/>
      <c r="B32" s="244"/>
      <c r="C32" s="244"/>
      <c r="D32" s="244"/>
      <c r="E32" s="244"/>
      <c r="F32" s="244"/>
      <c r="G32" s="1121" t="s">
        <v>490</v>
      </c>
      <c r="H32" s="1122"/>
      <c r="I32" s="1122"/>
      <c r="J32" s="1123"/>
      <c r="K32" s="294">
        <v>750507</v>
      </c>
      <c r="L32" s="294">
        <v>67370</v>
      </c>
      <c r="M32" s="295">
        <v>56391</v>
      </c>
      <c r="N32" s="296">
        <v>19.5</v>
      </c>
    </row>
    <row r="33" spans="1:16" ht="13.5" customHeight="1" x14ac:dyDescent="0.15">
      <c r="A33" s="248"/>
      <c r="B33" s="244"/>
      <c r="C33" s="244"/>
      <c r="D33" s="244"/>
      <c r="E33" s="244"/>
      <c r="F33" s="244"/>
      <c r="G33" s="1121" t="s">
        <v>491</v>
      </c>
      <c r="H33" s="1122"/>
      <c r="I33" s="1122"/>
      <c r="J33" s="1123"/>
      <c r="K33" s="294" t="s">
        <v>476</v>
      </c>
      <c r="L33" s="294" t="s">
        <v>476</v>
      </c>
      <c r="M33" s="295" t="s">
        <v>476</v>
      </c>
      <c r="N33" s="296" t="s">
        <v>476</v>
      </c>
    </row>
    <row r="34" spans="1:16" ht="27" customHeight="1" x14ac:dyDescent="0.15">
      <c r="A34" s="248"/>
      <c r="B34" s="244"/>
      <c r="C34" s="244"/>
      <c r="D34" s="244"/>
      <c r="E34" s="244"/>
      <c r="F34" s="244"/>
      <c r="G34" s="1121" t="s">
        <v>492</v>
      </c>
      <c r="H34" s="1122"/>
      <c r="I34" s="1122"/>
      <c r="J34" s="1123"/>
      <c r="K34" s="294" t="s">
        <v>476</v>
      </c>
      <c r="L34" s="294" t="s">
        <v>476</v>
      </c>
      <c r="M34" s="295">
        <v>12</v>
      </c>
      <c r="N34" s="296" t="s">
        <v>476</v>
      </c>
    </row>
    <row r="35" spans="1:16" ht="27" customHeight="1" x14ac:dyDescent="0.15">
      <c r="A35" s="248"/>
      <c r="B35" s="244"/>
      <c r="C35" s="244"/>
      <c r="D35" s="244"/>
      <c r="E35" s="244"/>
      <c r="F35" s="244"/>
      <c r="G35" s="1121" t="s">
        <v>493</v>
      </c>
      <c r="H35" s="1122"/>
      <c r="I35" s="1122"/>
      <c r="J35" s="1123"/>
      <c r="K35" s="294">
        <v>163050</v>
      </c>
      <c r="L35" s="294">
        <v>14636</v>
      </c>
      <c r="M35" s="295">
        <v>15281</v>
      </c>
      <c r="N35" s="296">
        <v>-4.2</v>
      </c>
    </row>
    <row r="36" spans="1:16" ht="27" customHeight="1" x14ac:dyDescent="0.15">
      <c r="A36" s="248"/>
      <c r="B36" s="244"/>
      <c r="C36" s="244"/>
      <c r="D36" s="244"/>
      <c r="E36" s="244"/>
      <c r="F36" s="244"/>
      <c r="G36" s="1121" t="s">
        <v>494</v>
      </c>
      <c r="H36" s="1122"/>
      <c r="I36" s="1122"/>
      <c r="J36" s="1123"/>
      <c r="K36" s="294">
        <v>54307</v>
      </c>
      <c r="L36" s="294">
        <v>4875</v>
      </c>
      <c r="M36" s="295">
        <v>4643</v>
      </c>
      <c r="N36" s="296">
        <v>5</v>
      </c>
    </row>
    <row r="37" spans="1:16" ht="13.5" customHeight="1" x14ac:dyDescent="0.15">
      <c r="A37" s="248"/>
      <c r="B37" s="244"/>
      <c r="C37" s="244"/>
      <c r="D37" s="244"/>
      <c r="E37" s="244"/>
      <c r="F37" s="244"/>
      <c r="G37" s="1121" t="s">
        <v>495</v>
      </c>
      <c r="H37" s="1122"/>
      <c r="I37" s="1122"/>
      <c r="J37" s="1123"/>
      <c r="K37" s="294">
        <v>123527</v>
      </c>
      <c r="L37" s="294">
        <v>11089</v>
      </c>
      <c r="M37" s="295">
        <v>1074</v>
      </c>
      <c r="N37" s="296">
        <v>932.5</v>
      </c>
    </row>
    <row r="38" spans="1:16" ht="27" customHeight="1" x14ac:dyDescent="0.15">
      <c r="A38" s="248"/>
      <c r="B38" s="244"/>
      <c r="C38" s="244"/>
      <c r="D38" s="244"/>
      <c r="E38" s="244"/>
      <c r="F38" s="244"/>
      <c r="G38" s="1124" t="s">
        <v>496</v>
      </c>
      <c r="H38" s="1125"/>
      <c r="I38" s="1125"/>
      <c r="J38" s="1126"/>
      <c r="K38" s="297" t="s">
        <v>476</v>
      </c>
      <c r="L38" s="297" t="s">
        <v>476</v>
      </c>
      <c r="M38" s="298">
        <v>6</v>
      </c>
      <c r="N38" s="299" t="s">
        <v>476</v>
      </c>
      <c r="O38" s="293"/>
    </row>
    <row r="39" spans="1:16" x14ac:dyDescent="0.15">
      <c r="A39" s="248"/>
      <c r="B39" s="244"/>
      <c r="C39" s="244"/>
      <c r="D39" s="244"/>
      <c r="E39" s="244"/>
      <c r="F39" s="244"/>
      <c r="G39" s="1124" t="s">
        <v>497</v>
      </c>
      <c r="H39" s="1125"/>
      <c r="I39" s="1125"/>
      <c r="J39" s="1126"/>
      <c r="K39" s="300">
        <v>-56591</v>
      </c>
      <c r="L39" s="300">
        <v>-5080</v>
      </c>
      <c r="M39" s="301">
        <v>-3030</v>
      </c>
      <c r="N39" s="302">
        <v>67.7</v>
      </c>
      <c r="O39" s="293"/>
    </row>
    <row r="40" spans="1:16" ht="27" customHeight="1" x14ac:dyDescent="0.15">
      <c r="A40" s="248"/>
      <c r="B40" s="244"/>
      <c r="C40" s="244"/>
      <c r="D40" s="244"/>
      <c r="E40" s="244"/>
      <c r="F40" s="244"/>
      <c r="G40" s="1121" t="s">
        <v>498</v>
      </c>
      <c r="H40" s="1122"/>
      <c r="I40" s="1122"/>
      <c r="J40" s="1123"/>
      <c r="K40" s="300">
        <v>-632708</v>
      </c>
      <c r="L40" s="300">
        <v>-56796</v>
      </c>
      <c r="M40" s="301">
        <v>-51711</v>
      </c>
      <c r="N40" s="302">
        <v>9.8000000000000007</v>
      </c>
      <c r="O40" s="293"/>
    </row>
    <row r="41" spans="1:16" x14ac:dyDescent="0.15">
      <c r="A41" s="248"/>
      <c r="B41" s="244"/>
      <c r="C41" s="244"/>
      <c r="D41" s="244"/>
      <c r="E41" s="244"/>
      <c r="F41" s="244"/>
      <c r="G41" s="1127" t="s">
        <v>276</v>
      </c>
      <c r="H41" s="1128"/>
      <c r="I41" s="1128"/>
      <c r="J41" s="1129"/>
      <c r="K41" s="294">
        <v>402092</v>
      </c>
      <c r="L41" s="300">
        <v>36094</v>
      </c>
      <c r="M41" s="301">
        <v>22665</v>
      </c>
      <c r="N41" s="302">
        <v>59.2</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4" t="s">
        <v>467</v>
      </c>
      <c r="J49" s="1116" t="s">
        <v>502</v>
      </c>
      <c r="K49" s="1117"/>
      <c r="L49" s="1117"/>
      <c r="M49" s="1117"/>
      <c r="N49" s="1118"/>
    </row>
    <row r="50" spans="1:14" x14ac:dyDescent="0.15">
      <c r="A50" s="248"/>
      <c r="B50" s="244"/>
      <c r="C50" s="244"/>
      <c r="D50" s="244"/>
      <c r="E50" s="244"/>
      <c r="F50" s="244"/>
      <c r="G50" s="312"/>
      <c r="H50" s="313"/>
      <c r="I50" s="1115"/>
      <c r="J50" s="314" t="s">
        <v>503</v>
      </c>
      <c r="K50" s="315" t="s">
        <v>504</v>
      </c>
      <c r="L50" s="316" t="s">
        <v>505</v>
      </c>
      <c r="M50" s="317" t="s">
        <v>506</v>
      </c>
      <c r="N50" s="318" t="s">
        <v>507</v>
      </c>
    </row>
    <row r="51" spans="1:14" x14ac:dyDescent="0.15">
      <c r="A51" s="248"/>
      <c r="B51" s="244"/>
      <c r="C51" s="244"/>
      <c r="D51" s="244"/>
      <c r="E51" s="244"/>
      <c r="F51" s="244"/>
      <c r="G51" s="310" t="s">
        <v>508</v>
      </c>
      <c r="H51" s="311"/>
      <c r="I51" s="319">
        <v>922071</v>
      </c>
      <c r="J51" s="320">
        <v>78621</v>
      </c>
      <c r="K51" s="321">
        <v>-35</v>
      </c>
      <c r="L51" s="322">
        <v>70897</v>
      </c>
      <c r="M51" s="323">
        <v>-52.1</v>
      </c>
      <c r="N51" s="324">
        <v>17.100000000000001</v>
      </c>
    </row>
    <row r="52" spans="1:14" x14ac:dyDescent="0.15">
      <c r="A52" s="248"/>
      <c r="B52" s="244"/>
      <c r="C52" s="244"/>
      <c r="D52" s="244"/>
      <c r="E52" s="244"/>
      <c r="F52" s="244"/>
      <c r="G52" s="325"/>
      <c r="H52" s="326" t="s">
        <v>509</v>
      </c>
      <c r="I52" s="327">
        <v>617294</v>
      </c>
      <c r="J52" s="328">
        <v>52634</v>
      </c>
      <c r="K52" s="329">
        <v>-9.8000000000000007</v>
      </c>
      <c r="L52" s="330">
        <v>39878</v>
      </c>
      <c r="M52" s="331">
        <v>-37</v>
      </c>
      <c r="N52" s="332">
        <v>27.2</v>
      </c>
    </row>
    <row r="53" spans="1:14" x14ac:dyDescent="0.15">
      <c r="A53" s="248"/>
      <c r="B53" s="244"/>
      <c r="C53" s="244"/>
      <c r="D53" s="244"/>
      <c r="E53" s="244"/>
      <c r="F53" s="244"/>
      <c r="G53" s="310" t="s">
        <v>510</v>
      </c>
      <c r="H53" s="311"/>
      <c r="I53" s="319">
        <v>996087</v>
      </c>
      <c r="J53" s="320">
        <v>85973</v>
      </c>
      <c r="K53" s="321">
        <v>9.4</v>
      </c>
      <c r="L53" s="322">
        <v>66496</v>
      </c>
      <c r="M53" s="323">
        <v>-6.2</v>
      </c>
      <c r="N53" s="324">
        <v>15.6</v>
      </c>
    </row>
    <row r="54" spans="1:14" x14ac:dyDescent="0.15">
      <c r="A54" s="248"/>
      <c r="B54" s="244"/>
      <c r="C54" s="244"/>
      <c r="D54" s="244"/>
      <c r="E54" s="244"/>
      <c r="F54" s="244"/>
      <c r="G54" s="325"/>
      <c r="H54" s="326" t="s">
        <v>509</v>
      </c>
      <c r="I54" s="327">
        <v>577902</v>
      </c>
      <c r="J54" s="328">
        <v>49879</v>
      </c>
      <c r="K54" s="329">
        <v>-5.2</v>
      </c>
      <c r="L54" s="330">
        <v>36530</v>
      </c>
      <c r="M54" s="331">
        <v>-8.4</v>
      </c>
      <c r="N54" s="332">
        <v>3.2</v>
      </c>
    </row>
    <row r="55" spans="1:14" x14ac:dyDescent="0.15">
      <c r="A55" s="248"/>
      <c r="B55" s="244"/>
      <c r="C55" s="244"/>
      <c r="D55" s="244"/>
      <c r="E55" s="244"/>
      <c r="F55" s="244"/>
      <c r="G55" s="310" t="s">
        <v>511</v>
      </c>
      <c r="H55" s="311"/>
      <c r="I55" s="319">
        <v>1832467</v>
      </c>
      <c r="J55" s="320">
        <v>159373</v>
      </c>
      <c r="K55" s="321">
        <v>85.4</v>
      </c>
      <c r="L55" s="322">
        <v>82748</v>
      </c>
      <c r="M55" s="323">
        <v>24.4</v>
      </c>
      <c r="N55" s="324">
        <v>61</v>
      </c>
    </row>
    <row r="56" spans="1:14" x14ac:dyDescent="0.15">
      <c r="A56" s="248"/>
      <c r="B56" s="244"/>
      <c r="C56" s="244"/>
      <c r="D56" s="244"/>
      <c r="E56" s="244"/>
      <c r="F56" s="244"/>
      <c r="G56" s="325"/>
      <c r="H56" s="326" t="s">
        <v>509</v>
      </c>
      <c r="I56" s="327">
        <v>578450</v>
      </c>
      <c r="J56" s="328">
        <v>50309</v>
      </c>
      <c r="K56" s="329">
        <v>0.9</v>
      </c>
      <c r="L56" s="330">
        <v>44732</v>
      </c>
      <c r="M56" s="331">
        <v>22.5</v>
      </c>
      <c r="N56" s="332">
        <v>-21.6</v>
      </c>
    </row>
    <row r="57" spans="1:14" x14ac:dyDescent="0.15">
      <c r="A57" s="248"/>
      <c r="B57" s="244"/>
      <c r="C57" s="244"/>
      <c r="D57" s="244"/>
      <c r="E57" s="244"/>
      <c r="F57" s="244"/>
      <c r="G57" s="310" t="s">
        <v>512</v>
      </c>
      <c r="H57" s="311"/>
      <c r="I57" s="319">
        <v>3177647</v>
      </c>
      <c r="J57" s="320">
        <v>282131</v>
      </c>
      <c r="K57" s="321">
        <v>77</v>
      </c>
      <c r="L57" s="322">
        <v>91837</v>
      </c>
      <c r="M57" s="323">
        <v>11</v>
      </c>
      <c r="N57" s="324">
        <v>66</v>
      </c>
    </row>
    <row r="58" spans="1:14" x14ac:dyDescent="0.15">
      <c r="A58" s="248"/>
      <c r="B58" s="244"/>
      <c r="C58" s="244"/>
      <c r="D58" s="244"/>
      <c r="E58" s="244"/>
      <c r="F58" s="244"/>
      <c r="G58" s="325"/>
      <c r="H58" s="326" t="s">
        <v>509</v>
      </c>
      <c r="I58" s="327">
        <v>1630954</v>
      </c>
      <c r="J58" s="328">
        <v>144806</v>
      </c>
      <c r="K58" s="329">
        <v>187.8</v>
      </c>
      <c r="L58" s="330">
        <v>54439</v>
      </c>
      <c r="M58" s="331">
        <v>21.7</v>
      </c>
      <c r="N58" s="332">
        <v>166.1</v>
      </c>
    </row>
    <row r="59" spans="1:14" x14ac:dyDescent="0.15">
      <c r="A59" s="248"/>
      <c r="B59" s="244"/>
      <c r="C59" s="244"/>
      <c r="D59" s="244"/>
      <c r="E59" s="244"/>
      <c r="F59" s="244"/>
      <c r="G59" s="310" t="s">
        <v>513</v>
      </c>
      <c r="H59" s="311"/>
      <c r="I59" s="319">
        <v>2036288</v>
      </c>
      <c r="J59" s="320">
        <v>182791</v>
      </c>
      <c r="K59" s="321">
        <v>-35.200000000000003</v>
      </c>
      <c r="L59" s="322">
        <v>75972</v>
      </c>
      <c r="M59" s="323">
        <v>-17.3</v>
      </c>
      <c r="N59" s="324">
        <v>-17.899999999999999</v>
      </c>
    </row>
    <row r="60" spans="1:14" x14ac:dyDescent="0.15">
      <c r="A60" s="248"/>
      <c r="B60" s="244"/>
      <c r="C60" s="244"/>
      <c r="D60" s="244"/>
      <c r="E60" s="244"/>
      <c r="F60" s="244"/>
      <c r="G60" s="325"/>
      <c r="H60" s="326" t="s">
        <v>509</v>
      </c>
      <c r="I60" s="333">
        <v>528203</v>
      </c>
      <c r="J60" s="328">
        <v>47415</v>
      </c>
      <c r="K60" s="329">
        <v>-67.3</v>
      </c>
      <c r="L60" s="330">
        <v>40712</v>
      </c>
      <c r="M60" s="331">
        <v>-25.2</v>
      </c>
      <c r="N60" s="332">
        <v>-42.1</v>
      </c>
    </row>
    <row r="61" spans="1:14" x14ac:dyDescent="0.15">
      <c r="A61" s="248"/>
      <c r="B61" s="244"/>
      <c r="C61" s="244"/>
      <c r="D61" s="244"/>
      <c r="E61" s="244"/>
      <c r="F61" s="244"/>
      <c r="G61" s="310" t="s">
        <v>514</v>
      </c>
      <c r="H61" s="334"/>
      <c r="I61" s="335">
        <v>1792912</v>
      </c>
      <c r="J61" s="336">
        <v>157778</v>
      </c>
      <c r="K61" s="337">
        <v>20.3</v>
      </c>
      <c r="L61" s="338">
        <v>77590</v>
      </c>
      <c r="M61" s="339">
        <v>-8</v>
      </c>
      <c r="N61" s="324">
        <v>28.3</v>
      </c>
    </row>
    <row r="62" spans="1:14" x14ac:dyDescent="0.15">
      <c r="A62" s="248"/>
      <c r="B62" s="244"/>
      <c r="C62" s="244"/>
      <c r="D62" s="244"/>
      <c r="E62" s="244"/>
      <c r="F62" s="244"/>
      <c r="G62" s="325"/>
      <c r="H62" s="326" t="s">
        <v>509</v>
      </c>
      <c r="I62" s="327">
        <v>786561</v>
      </c>
      <c r="J62" s="328">
        <v>69009</v>
      </c>
      <c r="K62" s="329">
        <v>21.3</v>
      </c>
      <c r="L62" s="330">
        <v>43258</v>
      </c>
      <c r="M62" s="331">
        <v>-5.3</v>
      </c>
      <c r="N62" s="332">
        <v>26.6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13.32</v>
      </c>
      <c r="G47" s="12">
        <v>11.37</v>
      </c>
      <c r="H47" s="12">
        <v>12.09</v>
      </c>
      <c r="I47" s="12">
        <v>12.35</v>
      </c>
      <c r="J47" s="13">
        <v>12.28</v>
      </c>
    </row>
    <row r="48" spans="2:10" ht="57.75" customHeight="1" x14ac:dyDescent="0.15">
      <c r="B48" s="14"/>
      <c r="C48" s="1141" t="s">
        <v>4</v>
      </c>
      <c r="D48" s="1141"/>
      <c r="E48" s="1142"/>
      <c r="F48" s="15">
        <v>2.04</v>
      </c>
      <c r="G48" s="16">
        <v>2.09</v>
      </c>
      <c r="H48" s="16">
        <v>2.98</v>
      </c>
      <c r="I48" s="16">
        <v>6.03</v>
      </c>
      <c r="J48" s="17">
        <v>6.68</v>
      </c>
    </row>
    <row r="49" spans="2:10" ht="57.75" customHeight="1" thickBot="1" x14ac:dyDescent="0.2">
      <c r="B49" s="18"/>
      <c r="C49" s="1143" t="s">
        <v>5</v>
      </c>
      <c r="D49" s="1143"/>
      <c r="E49" s="1144"/>
      <c r="F49" s="19" t="s">
        <v>521</v>
      </c>
      <c r="G49" s="20" t="s">
        <v>522</v>
      </c>
      <c r="H49" s="20">
        <v>1.6</v>
      </c>
      <c r="I49" s="20">
        <v>3</v>
      </c>
      <c r="J49" s="21">
        <v>0.69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石川　雅憲</cp:lastModifiedBy>
  <cp:lastPrinted>2017-02-17T09:26:12Z</cp:lastPrinted>
  <dcterms:created xsi:type="dcterms:W3CDTF">2017-02-15T14:39:56Z</dcterms:created>
  <dcterms:modified xsi:type="dcterms:W3CDTF">2017-03-03T06:45:04Z</dcterms:modified>
  <cp:category/>
</cp:coreProperties>
</file>